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/>
  </bookViews>
  <sheets>
    <sheet name="Table 2" sheetId="2" r:id="rId1"/>
  </sheets>
  <definedNames>
    <definedName name="_xlnm.Print_Area" localSheetId="0">'Table 2'!$A$1:$N$138</definedName>
  </definedNames>
  <calcPr calcId="125725"/>
</workbook>
</file>

<file path=xl/calcChain.xml><?xml version="1.0" encoding="utf-8"?>
<calcChain xmlns="http://schemas.openxmlformats.org/spreadsheetml/2006/main">
  <c r="F70" i="2"/>
  <c r="F75"/>
  <c r="F67"/>
  <c r="F42"/>
  <c r="F16"/>
  <c r="D61" l="1"/>
  <c r="D24" l="1"/>
  <c r="D42"/>
  <c r="D75"/>
  <c r="D70"/>
  <c r="D67"/>
  <c r="D16"/>
  <c r="D4" l="1"/>
</calcChain>
</file>

<file path=xl/sharedStrings.xml><?xml version="1.0" encoding="utf-8"?>
<sst xmlns="http://schemas.openxmlformats.org/spreadsheetml/2006/main" count="466" uniqueCount="262">
  <si>
    <r>
      <rPr>
        <b/>
        <sz val="4"/>
        <color rgb="FF1F487C"/>
        <rFont val="Calibri"/>
        <family val="1"/>
      </rPr>
      <t>Denominazione/Ragione sociale</t>
    </r>
  </si>
  <si>
    <r>
      <rPr>
        <b/>
        <sz val="4"/>
        <color rgb="FF1F487C"/>
        <rFont val="Calibri"/>
        <family val="1"/>
      </rPr>
      <t>CF o P. IVA</t>
    </r>
  </si>
  <si>
    <r>
      <rPr>
        <b/>
        <sz val="4"/>
        <color rgb="FF1F487C"/>
        <rFont val="Calibri"/>
        <family val="1"/>
      </rPr>
      <t>Funzione e attività svolte</t>
    </r>
  </si>
  <si>
    <r>
      <rPr>
        <b/>
        <sz val="4"/>
        <color rgb="FF1F487C"/>
        <rFont val="Calibri"/>
        <family val="1"/>
      </rPr>
      <t>Misura partecipazione</t>
    </r>
  </si>
  <si>
    <r>
      <rPr>
        <b/>
        <sz val="4"/>
        <color rgb="FF1F487C"/>
        <rFont val="Calibri"/>
        <family val="1"/>
      </rPr>
      <t>Durata della partecipazione</t>
    </r>
  </si>
  <si>
    <r>
      <rPr>
        <b/>
        <sz val="4"/>
        <color rgb="FF1F487C"/>
        <rFont val="Calibri"/>
        <family val="1"/>
      </rPr>
      <t>Risultato di esercizio</t>
    </r>
  </si>
  <si>
    <r>
      <rPr>
        <b/>
        <sz val="4"/>
        <color rgb="FF1F487C"/>
        <rFont val="Calibri"/>
        <family val="1"/>
      </rPr>
      <t>COMPONENTI DELL'ORGANO DI AMMINISTRAZIONE</t>
    </r>
  </si>
  <si>
    <r>
      <rPr>
        <b/>
        <sz val="4"/>
        <color rgb="FF1F487C"/>
        <rFont val="Calibri"/>
        <family val="1"/>
      </rPr>
      <t>Collegamento sito delle società partecipate</t>
    </r>
  </si>
  <si>
    <r>
      <rPr>
        <b/>
        <sz val="4"/>
        <color rgb="FF1F487C"/>
        <rFont val="Calibri"/>
        <family val="1"/>
      </rPr>
      <t>Nome e Cognome</t>
    </r>
  </si>
  <si>
    <r>
      <rPr>
        <b/>
        <sz val="4"/>
        <color rgb="FF1F487C"/>
        <rFont val="Calibri"/>
        <family val="1"/>
      </rPr>
      <t>Carica</t>
    </r>
  </si>
  <si>
    <r>
      <rPr>
        <b/>
        <sz val="4"/>
        <color rgb="FF1F487C"/>
        <rFont val="Calibri"/>
        <family val="1"/>
      </rPr>
      <t>Trattamento economico complessivo</t>
    </r>
  </si>
  <si>
    <r>
      <rPr>
        <sz val="3.5"/>
        <rFont val="Microsoft Sans Serif"/>
        <family val="2"/>
      </rPr>
      <t>C.S.A.-Consorzio servizi avanzati a.r.l.</t>
    </r>
  </si>
  <si>
    <r>
      <rPr>
        <sz val="3"/>
        <rFont val="Microsoft Sans Serif"/>
        <family val="2"/>
      </rPr>
      <t>Assistenza attività informatica ordinaria e attività manutentive</t>
    </r>
  </si>
  <si>
    <r>
      <rPr>
        <sz val="3.5"/>
        <rFont val="Microsoft Sans Serif"/>
        <family val="2"/>
      </rPr>
      <t>n.d.</t>
    </r>
  </si>
  <si>
    <r>
      <rPr>
        <sz val="3"/>
        <rFont val="Microsoft Sans Serif"/>
        <family val="2"/>
      </rPr>
      <t>-</t>
    </r>
  </si>
  <si>
    <r>
      <rPr>
        <sz val="3"/>
        <rFont val="Microsoft Sans Serif"/>
        <family val="2"/>
      </rPr>
      <t>Presidente</t>
    </r>
  </si>
  <si>
    <r>
      <rPr>
        <u/>
        <sz val="3"/>
        <color rgb="FF0000FF"/>
        <rFont val="Microsoft Sans Serif"/>
        <family val="2"/>
      </rPr>
      <t>www.consorzioserviziavanzati.it</t>
    </r>
  </si>
  <si>
    <r>
      <rPr>
        <sz val="3"/>
        <rFont val="Microsoft Sans Serif"/>
        <family val="2"/>
      </rPr>
      <t>Consigliere</t>
    </r>
  </si>
  <si>
    <r>
      <rPr>
        <sz val="3.5"/>
        <rFont val="Microsoft Sans Serif"/>
        <family val="2"/>
      </rPr>
      <t>Liquidatore</t>
    </r>
  </si>
  <si>
    <r>
      <rPr>
        <sz val="3.5"/>
        <rFont val="Microsoft Sans Serif"/>
        <family val="2"/>
      </rPr>
      <t>AGROMED soc. cons. a.r.l.</t>
    </r>
  </si>
  <si>
    <r>
      <rPr>
        <sz val="3"/>
        <rFont val="Microsoft Sans Serif"/>
        <family val="2"/>
      </rPr>
      <t>La promozione, l'attivazione e il completamento di tutte le procedure tecnico.amministrative e l'esecuzione delle opere necessarie per la realizzazione di un centro agro-industriale</t>
    </r>
  </si>
  <si>
    <r>
      <rPr>
        <sz val="3"/>
        <rFont val="Microsoft Sans Serif"/>
        <family val="2"/>
      </rPr>
      <t>Vincenzo Cesareo</t>
    </r>
  </si>
  <si>
    <r>
      <rPr>
        <u/>
        <sz val="3"/>
        <color rgb="FF0000FF"/>
        <rFont val="Microsoft Sans Serif"/>
        <family val="2"/>
      </rPr>
      <t>http://www.camcomtaranto.com/Pagine/Agromed/Chi_siamo.shtml</t>
    </r>
  </si>
  <si>
    <r>
      <rPr>
        <sz val="3"/>
        <rFont val="Microsoft Sans Serif"/>
        <family val="2"/>
      </rPr>
      <t>Vice Presidente</t>
    </r>
  </si>
  <si>
    <r>
      <rPr>
        <sz val="3.5"/>
        <rFont val="Microsoft Sans Serif"/>
        <family val="2"/>
      </rPr>
      <t>INFOCAMERE spa</t>
    </r>
  </si>
  <si>
    <r>
      <rPr>
        <sz val="3"/>
        <rFont val="Microsoft Sans Serif"/>
        <family val="2"/>
      </rPr>
      <t>Realizzazione e gestione della rete telematica camerale ed elaborazione e sviluppo di banche dati erogate anche all'esterno- Per conto delle cciaa, svolge anche attività di elaborazione dati, consulenza e assistenza informatica</t>
    </r>
  </si>
  <si>
    <r>
      <rPr>
        <sz val="3.5"/>
        <rFont val="Microsoft Sans Serif"/>
        <family val="2"/>
      </rPr>
      <t>Lorenzo Travaglianti</t>
    </r>
  </si>
  <si>
    <r>
      <rPr>
        <sz val="3.5"/>
        <rFont val="Microsoft Sans Serif"/>
        <family val="2"/>
      </rPr>
      <t>Presidente</t>
    </r>
  </si>
  <si>
    <r>
      <rPr>
        <sz val="3.5"/>
        <rFont val="Microsoft Sans Serif"/>
        <family val="2"/>
      </rPr>
      <t>Antonio Santocono</t>
    </r>
  </si>
  <si>
    <r>
      <rPr>
        <sz val="3.5"/>
        <rFont val="Microsoft Sans Serif"/>
        <family val="2"/>
      </rPr>
      <t>Vice Presidente</t>
    </r>
  </si>
  <si>
    <r>
      <rPr>
        <sz val="3.5"/>
        <rFont val="Microsoft Sans Serif"/>
        <family val="2"/>
      </rPr>
      <t>Consigliere</t>
    </r>
  </si>
  <si>
    <r>
      <rPr>
        <sz val="3.5"/>
        <rFont val="Microsoft Sans Serif"/>
        <family val="2"/>
      </rPr>
      <t>Giada Grandi</t>
    </r>
  </si>
  <si>
    <r>
      <rPr>
        <sz val="3.5"/>
        <rFont val="Microsoft Sans Serif"/>
        <family val="2"/>
      </rPr>
      <t>Andrea Prete</t>
    </r>
  </si>
  <si>
    <r>
      <rPr>
        <sz val="3.5"/>
        <rFont val="Microsoft Sans Serif"/>
        <family val="2"/>
      </rPr>
      <t>SEAP spa Aeroporti di Puglia</t>
    </r>
  </si>
  <si>
    <r>
      <rPr>
        <sz val="3"/>
        <rFont val="Microsoft Sans Serif"/>
        <family val="2"/>
      </rPr>
      <t>Gestione aerostazione passeggeri e merci</t>
    </r>
  </si>
  <si>
    <r>
      <rPr>
        <sz val="3.5"/>
        <rFont val="Microsoft Sans Serif"/>
        <family val="2"/>
      </rPr>
      <t>Antonio Maria Vasile</t>
    </r>
  </si>
  <si>
    <r>
      <rPr>
        <u/>
        <sz val="3"/>
        <color rgb="FF0000FF"/>
        <rFont val="Microsoft Sans Serif"/>
        <family val="2"/>
      </rPr>
      <t>www.aeroportidipuglia.it</t>
    </r>
  </si>
  <si>
    <r>
      <rPr>
        <sz val="3.5"/>
        <rFont val="Microsoft Sans Serif"/>
        <family val="2"/>
      </rPr>
      <t>TECNO HOLDING spa</t>
    </r>
  </si>
  <si>
    <r>
      <rPr>
        <sz val="3"/>
        <rFont val="Microsoft Sans Serif"/>
        <family val="2"/>
      </rPr>
      <t>Svolge attività di assunzione e gestione di partecipazioni in società italiane e estere, qualunque ne sia l'oggetto sociale incluse quelle in società di gestione del risparmio nonché di finanziamento sotto qualsiasi forma e di coordinamento tecnico, finanziario e amministrativo delle società partecipate anche indirettamente</t>
    </r>
  </si>
  <si>
    <r>
      <rPr>
        <sz val="3.5"/>
        <rFont val="Microsoft Sans Serif"/>
        <family val="2"/>
      </rPr>
      <t>Carlo Giuseppe Maria Sangalli</t>
    </r>
  </si>
  <si>
    <r>
      <rPr>
        <u/>
        <sz val="3"/>
        <color rgb="FF0000FF"/>
        <rFont val="Microsoft Sans Serif"/>
        <family val="2"/>
      </rPr>
      <t>www.tecnoholding.it</t>
    </r>
  </si>
  <si>
    <r>
      <rPr>
        <sz val="3.5"/>
        <rFont val="Microsoft Sans Serif"/>
        <family val="2"/>
      </rPr>
      <t>Dario Gallina</t>
    </r>
  </si>
  <si>
    <r>
      <rPr>
        <sz val="3.5"/>
        <rFont val="Microsoft Sans Serif"/>
        <family val="2"/>
      </rPr>
      <t>Gian Paolo Coscia</t>
    </r>
  </si>
  <si>
    <r>
      <rPr>
        <sz val="3"/>
        <rFont val="Microsoft Sans Serif"/>
        <family val="2"/>
      </rPr>
      <t>Offre servizi tecnici di ingegneria, architettura e sicurezza per i soci</t>
    </r>
  </si>
  <si>
    <r>
      <rPr>
        <sz val="3.5"/>
        <rFont val="Microsoft Sans Serif"/>
        <family val="2"/>
      </rPr>
      <t>Luigi Attanasio</t>
    </r>
  </si>
  <si>
    <r>
      <rPr>
        <u/>
        <sz val="3"/>
        <color rgb="FF800080"/>
        <rFont val="Microsoft Sans Serif"/>
        <family val="2"/>
      </rPr>
      <t>www.tecnoservicecamere.it</t>
    </r>
  </si>
  <si>
    <r>
      <rPr>
        <sz val="3.5"/>
        <rFont val="Microsoft Sans Serif"/>
        <family val="2"/>
      </rPr>
      <t>Paolo Bertolino</t>
    </r>
  </si>
  <si>
    <r>
      <rPr>
        <sz val="3.5"/>
        <rFont val="Microsoft Sans Serif"/>
        <family val="2"/>
      </rPr>
      <t>Amministratore delegato</t>
    </r>
  </si>
  <si>
    <r>
      <rPr>
        <sz val="3.5"/>
        <rFont val="Microsoft Sans Serif"/>
        <family val="2"/>
      </rPr>
      <t>Mafalda Luongo</t>
    </r>
  </si>
  <si>
    <r>
      <rPr>
        <sz val="3.5"/>
        <rFont val="Microsoft Sans Serif"/>
        <family val="2"/>
      </rPr>
      <t>Piergiorgio Borgongelli</t>
    </r>
  </si>
  <si>
    <r>
      <rPr>
        <sz val="3.5"/>
        <rFont val="Microsoft Sans Serif"/>
        <family val="2"/>
      </rPr>
      <t>Luciano Mocci</t>
    </r>
  </si>
  <si>
    <r>
      <rPr>
        <sz val="3.5"/>
        <rFont val="Microsoft Sans Serif"/>
        <family val="2"/>
      </rPr>
      <t xml:space="preserve">RETECAMERE soc. cons.
</t>
    </r>
    <r>
      <rPr>
        <sz val="3.5"/>
        <rFont val="Microsoft Sans Serif"/>
        <family val="2"/>
      </rPr>
      <t>a.r.l. in liquidazione (formalizzato recesso)</t>
    </r>
  </si>
  <si>
    <r>
      <rPr>
        <sz val="3"/>
        <rFont val="Microsoft Sans Serif"/>
        <family val="2"/>
      </rPr>
      <t>Valorizzazione e attuazione di progetti per il sistema delle cciaa per ottimizzare il servizio alle imprese anche con l'interazione della P.A. Centrale, locale e con l'Unione europea</t>
    </r>
  </si>
  <si>
    <r>
      <rPr>
        <sz val="3.5"/>
        <rFont val="Microsoft Sans Serif"/>
        <family val="2"/>
      </rPr>
      <t>Formalizzato recesso</t>
    </r>
  </si>
  <si>
    <r>
      <rPr>
        <sz val="3.5"/>
        <rFont val="Microsoft Sans Serif"/>
        <family val="2"/>
      </rPr>
      <t>Giovanni Cappa</t>
    </r>
  </si>
  <si>
    <r>
      <rPr>
        <u/>
        <sz val="3"/>
        <color rgb="FF0000FF"/>
        <rFont val="Microsoft Sans Serif"/>
        <family val="2"/>
      </rPr>
      <t>www.retecamere.it</t>
    </r>
  </si>
  <si>
    <r>
      <rPr>
        <sz val="3.5"/>
        <rFont val="Microsoft Sans Serif"/>
        <family val="2"/>
      </rPr>
      <t>ECOCERVED s.r.l.</t>
    </r>
  </si>
  <si>
    <r>
      <rPr>
        <sz val="3"/>
        <rFont val="Microsoft Sans Serif"/>
        <family val="2"/>
      </rPr>
      <t>Realizzazione, gestione, avvio sistemi informativi per conto delle cciaa</t>
    </r>
  </si>
  <si>
    <r>
      <rPr>
        <u/>
        <sz val="3"/>
        <color rgb="FF0000FF"/>
        <rFont val="Microsoft Sans Serif"/>
        <family val="2"/>
      </rPr>
      <t>www.ecocerved.it</t>
    </r>
  </si>
  <si>
    <r>
      <rPr>
        <sz val="3.5"/>
        <rFont val="Microsoft Sans Serif"/>
        <family val="2"/>
      </rPr>
      <t>Michele Somma</t>
    </r>
  </si>
  <si>
    <r>
      <rPr>
        <sz val="3.5"/>
        <rFont val="Microsoft Sans Serif"/>
        <family val="2"/>
      </rPr>
      <t xml:space="preserve">ISNART s.c.p.a.
</t>
    </r>
    <r>
      <rPr>
        <sz val="3.5"/>
        <rFont val="Microsoft Sans Serif"/>
        <family val="2"/>
      </rPr>
      <t>(formalizzato recesso)</t>
    </r>
  </si>
  <si>
    <r>
      <rPr>
        <sz val="3"/>
        <rFont val="Microsoft Sans Serif"/>
        <family val="2"/>
      </rPr>
      <t>Realizzazione di studi e ricerche sulle tematiche del turismo</t>
    </r>
  </si>
  <si>
    <r>
      <rPr>
        <u/>
        <sz val="3"/>
        <color rgb="FF0000FF"/>
        <rFont val="Microsoft Sans Serif"/>
        <family val="2"/>
      </rPr>
      <t>www.isnart.it</t>
    </r>
  </si>
  <si>
    <r>
      <rPr>
        <sz val="3.5"/>
        <rFont val="Microsoft Sans Serif"/>
        <family val="2"/>
      </rPr>
      <t>IC OUTSOURCING s.c.a.r.l.</t>
    </r>
  </si>
  <si>
    <r>
      <rPr>
        <sz val="3"/>
        <rFont val="Microsoft Sans Serif"/>
        <family val="2"/>
      </rPr>
      <t>Predisposizione, effettuazione e gestione di servizi tecnici, logistici, di stoccaggio e archiviazione di documenti</t>
    </r>
  </si>
  <si>
    <r>
      <rPr>
        <sz val="3.5"/>
        <rFont val="Microsoft Sans Serif"/>
        <family val="2"/>
      </rPr>
      <t>Riccardo Breda</t>
    </r>
  </si>
  <si>
    <r>
      <rPr>
        <u/>
        <sz val="3"/>
        <color rgb="FF0000FF"/>
        <rFont val="Microsoft Sans Serif"/>
        <family val="2"/>
      </rPr>
      <t>www.icoutsourcing.it</t>
    </r>
  </si>
  <si>
    <r>
      <rPr>
        <sz val="3.5"/>
        <rFont val="Microsoft Sans Serif"/>
        <family val="2"/>
      </rPr>
      <t>Nicolette Andrighetti</t>
    </r>
  </si>
  <si>
    <r>
      <rPr>
        <sz val="3.5"/>
        <rFont val="Microsoft Sans Serif"/>
        <family val="2"/>
      </rPr>
      <t>Dino Desantis</t>
    </r>
  </si>
  <si>
    <r>
      <rPr>
        <sz val="3.5"/>
        <rFont val="Microsoft Sans Serif"/>
        <family val="2"/>
      </rPr>
      <t>Giovanna Marchese</t>
    </r>
  </si>
  <si>
    <r>
      <rPr>
        <sz val="3.5"/>
        <rFont val="Microsoft Sans Serif"/>
        <family val="2"/>
      </rPr>
      <t>Marco Enrico Maria Accornero</t>
    </r>
  </si>
  <si>
    <r>
      <rPr>
        <sz val="3"/>
        <rFont val="Microsoft Sans Serif"/>
        <family val="2"/>
      </rPr>
      <t>Sviluppo e realizzazione delle funzioni e delle attivita' di interesse del sistema camerale italiano. in particolare studi, ricerche, iniziative progettuali e manifestazioni di qualsiasi genere, servizi  di assistenza e supporto tecnico-specialistico, oltre che di affiancamento operativo, nell'ambito delle iniziative decise dal socio, per il perseguimento dei propri obiettivi programmatici</t>
    </r>
  </si>
  <si>
    <r>
      <rPr>
        <sz val="3.5"/>
        <rFont val="Microsoft Sans Serif"/>
        <family val="2"/>
      </rPr>
      <t>Giovanni Acampora</t>
    </r>
  </si>
  <si>
    <r>
      <rPr>
        <u/>
        <sz val="3"/>
        <color rgb="FF0000FF"/>
        <rFont val="Microsoft Sans Serif"/>
        <family val="2"/>
      </rPr>
      <t>www.sicamera.camcom.it</t>
    </r>
  </si>
  <si>
    <r>
      <rPr>
        <sz val="4"/>
        <rFont val="Calibri"/>
        <family val="1"/>
      </rPr>
      <t>nessun compenso</t>
    </r>
  </si>
  <si>
    <r>
      <rPr>
        <sz val="3.5"/>
        <rFont val="Microsoft Sans Serif"/>
        <family val="2"/>
      </rPr>
      <t>G.A.L. Magna Grecia Scarl</t>
    </r>
  </si>
  <si>
    <r>
      <rPr>
        <sz val="3"/>
        <rFont val="Microsoft Sans Serif"/>
        <family val="2"/>
      </rPr>
      <t>ATTIVITA' DI COORDINAMENTO, ANIMAZIONE E GESTIONE DI RISORSE FINANZIARIE RESE DISPONIBILI DALLA COMUNITA' EUROPEA - ATTUAZIONE DELL'IMPOSTAZIONE "LEADER"; REALIZZAZIONE DI INIZIATIVE VOLTE AL SOSTEGNO ED ALLA PROMOZIONE DELLO SVILUPPO SOCIO-ECONOMICO E TERRITORIALE</t>
    </r>
  </si>
  <si>
    <r>
      <rPr>
        <sz val="3.5"/>
        <rFont val="Microsoft Sans Serif"/>
        <family val="2"/>
      </rPr>
      <t>Luca Lazzaro</t>
    </r>
  </si>
  <si>
    <r>
      <rPr>
        <sz val="4"/>
        <rFont val="Calibri"/>
        <family val="1"/>
      </rPr>
      <t>n.d.</t>
    </r>
  </si>
  <si>
    <r>
      <rPr>
        <u/>
        <sz val="3"/>
        <color rgb="FF0000FF"/>
        <rFont val="Microsoft Sans Serif"/>
        <family val="2"/>
      </rPr>
      <t>www.galmagnagrecia.it</t>
    </r>
  </si>
  <si>
    <r>
      <rPr>
        <sz val="3.5"/>
        <rFont val="Microsoft Sans Serif"/>
        <family val="2"/>
      </rPr>
      <t>Ciro D'Alò</t>
    </r>
  </si>
  <si>
    <r>
      <rPr>
        <sz val="3.5"/>
        <rFont val="Microsoft Sans Serif"/>
        <family val="2"/>
      </rPr>
      <t>Lorenza Arrè</t>
    </r>
  </si>
  <si>
    <r>
      <rPr>
        <sz val="3.5"/>
        <rFont val="Microsoft Sans Serif"/>
        <family val="2"/>
      </rPr>
      <t>Oronzo Fornaro</t>
    </r>
  </si>
  <si>
    <r>
      <rPr>
        <sz val="3.5"/>
        <rFont val="Microsoft Sans Serif"/>
        <family val="2"/>
      </rPr>
      <t>Katia De Luca</t>
    </r>
  </si>
  <si>
    <r>
      <rPr>
        <sz val="3.5"/>
        <rFont val="Microsoft Sans Serif"/>
        <family val="2"/>
      </rPr>
      <t>Lucia Cavallo</t>
    </r>
  </si>
  <si>
    <r>
      <rPr>
        <sz val="3.5"/>
        <rFont val="Microsoft Sans Serif"/>
        <family val="2"/>
      </rPr>
      <t>Riccardo Caracuta</t>
    </r>
  </si>
  <si>
    <r>
      <rPr>
        <sz val="3.5"/>
        <rFont val="Microsoft Sans Serif"/>
        <family val="2"/>
      </rPr>
      <t>Francesco Lupoli</t>
    </r>
  </si>
  <si>
    <r>
      <rPr>
        <sz val="3.5"/>
        <rFont val="Microsoft Sans Serif"/>
        <family val="2"/>
      </rPr>
      <t>G.A.L. Valle d'Itria Scarl</t>
    </r>
  </si>
  <si>
    <r>
      <rPr>
        <sz val="3"/>
        <rFont val="Microsoft Sans Serif"/>
        <family val="2"/>
      </rPr>
      <t>ATTIVITA' DI ANIMAZIONE TERRITORIALE, INIZIATIVE DI SOSTEGNO DELL'OCCUPAZIONE E PROMOZIONE DEL TERRITORIO; INCENTIVAZIONE E PROMOZIONE DI TTIVITA' TURISTICHE E AGRITURISTICHE; SOSTEGNO ED ASSISTENZA ALLE PICCOLE E MEDIE IMPRESE AGRICOLE, ARTIGIANE, AMBIENTALI E DEL TERRITORIO</t>
    </r>
  </si>
  <si>
    <r>
      <rPr>
        <sz val="3.5"/>
        <rFont val="Microsoft Sans Serif"/>
        <family val="2"/>
      </rPr>
      <t>Giannicola D'Amico</t>
    </r>
  </si>
  <si>
    <r>
      <rPr>
        <u/>
        <sz val="3"/>
        <color rgb="FF0000FF"/>
        <rFont val="Microsoft Sans Serif"/>
        <family val="2"/>
      </rPr>
      <t>www.galvalleditria.it</t>
    </r>
  </si>
  <si>
    <r>
      <rPr>
        <sz val="3.5"/>
        <rFont val="Microsoft Sans Serif"/>
        <family val="2"/>
      </rPr>
      <t>G.A.L. "Luoghi del mito e delle gravine" Scarl</t>
    </r>
  </si>
  <si>
    <r>
      <rPr>
        <sz val="2.5"/>
        <rFont val="Microsoft Sans Serif"/>
        <family val="2"/>
      </rPr>
      <t>REALIZZAZIONE   DI TUTTI GLI INTERVENTI PREVISTI DAL PROPRIO PROGRAMMA DI SVILUPPO LOCALE (P.S.L.), NELL'AMBITO DEL PROGRAMMA REGIONALE LEADER + DELLA REGIONE PUGLIA</t>
    </r>
  </si>
  <si>
    <r>
      <rPr>
        <sz val="3.5"/>
        <rFont val="Microsoft Sans Serif"/>
        <family val="2"/>
      </rPr>
      <t>-</t>
    </r>
  </si>
  <si>
    <r>
      <rPr>
        <sz val="3.5"/>
        <rFont val="Microsoft Sans Serif"/>
        <family val="2"/>
      </rPr>
      <t>nessun compenso</t>
    </r>
  </si>
  <si>
    <r>
      <rPr>
        <u/>
        <sz val="3"/>
        <color rgb="FF0000FF"/>
        <rFont val="Microsoft Sans Serif"/>
        <family val="2"/>
      </rPr>
      <t>www.luoghidelmito.it</t>
    </r>
  </si>
  <si>
    <r>
      <rPr>
        <sz val="3.5"/>
        <rFont val="Microsoft Sans Serif"/>
        <family val="2"/>
      </rPr>
      <t>Vito Rubino</t>
    </r>
  </si>
  <si>
    <t>Presidente</t>
  </si>
  <si>
    <t>Angela Patrizia Partipilo</t>
  </si>
  <si>
    <t>Consigliere</t>
  </si>
  <si>
    <t>Patrick Suglia</t>
  </si>
  <si>
    <t>Risultati bilancio 2021</t>
  </si>
  <si>
    <t>Risultati bilancio 2022</t>
  </si>
  <si>
    <t>Risultati bilancio 2023</t>
  </si>
  <si>
    <t>CONSORZIO CENTRO AGROALIMENTARE srl</t>
  </si>
  <si>
    <t>C.F. 01359650742</t>
  </si>
  <si>
    <t>Commercializzazione dei prodotti agricoli locali</t>
  </si>
  <si>
    <t>Indeterminata</t>
  </si>
  <si>
    <t>-</t>
  </si>
  <si>
    <t>n.d.</t>
  </si>
  <si>
    <t>GIUSEPPE CARPARELLI</t>
  </si>
  <si>
    <t>PIETRO TRISCIUZZI</t>
  </si>
  <si>
    <t xml:space="preserve">
VICE PRESIDENTE DEL CONSIGLIO D'AMMINISTRAZIONE
</t>
  </si>
  <si>
    <t>DOMENICO MARTELLOTTA</t>
  </si>
  <si>
    <t xml:space="preserve">CONSIGLIERE
</t>
  </si>
  <si>
    <t>PRESIDENTE CONSIGLIO AMMINISTRAZIONE</t>
  </si>
  <si>
    <t>CONSIGLIERE</t>
  </si>
  <si>
    <t>AGROQUALITA' s.p.a.</t>
  </si>
  <si>
    <t>P.IVA 05053521000</t>
  </si>
  <si>
    <t>Supporto e promozione sui temi del Made in Italy</t>
  </si>
  <si>
    <t>www.infocamere.it</t>
  </si>
  <si>
    <t xml:space="preserve">
AMMINISTRATORE DELEGATO</t>
  </si>
  <si>
    <t>MEMBRO COMITATO ESECUTIVO</t>
  </si>
  <si>
    <t>PAOLO TERAMO</t>
  </si>
  <si>
    <t>NICOLA GIANCARLO  BATTUELLO</t>
  </si>
  <si>
    <t>MARIA FRANCESCA BRICHETTO</t>
  </si>
  <si>
    <t>CONSIGLIERA</t>
  </si>
  <si>
    <t>FABRIZIO GALLIATI</t>
  </si>
  <si>
    <t>TECNOSERVICE CAMERE
s.c.p.a.</t>
  </si>
  <si>
    <t>Loretta Credaro</t>
  </si>
  <si>
    <t>Valter Tamburini</t>
  </si>
  <si>
    <t>Angelo Tortorelli</t>
  </si>
  <si>
    <t>Antonella Prini</t>
  </si>
  <si>
    <t xml:space="preserve">Barbara Caputo </t>
  </si>
  <si>
    <t>BORSA MERCI TELEMATICA scpa</t>
  </si>
  <si>
    <t>P. IVA 06044201009</t>
  </si>
  <si>
    <t>Realizzazione e gestione di un mercato telematico dei prodotti agricoli ittici e agroalimentari</t>
  </si>
  <si>
    <t>https://bmti.etrasparenza.it/</t>
  </si>
  <si>
    <t>GRANDI DANIELA</t>
  </si>
  <si>
    <t>P.IVA 04536160759</t>
  </si>
  <si>
    <t>Promozione e riconoscimento dei distretti produttivi</t>
  </si>
  <si>
    <t>PANTALEO PICCINNO</t>
  </si>
  <si>
    <t>ALESSANDRO CANDIDO</t>
  </si>
  <si>
    <t>SISTEMA CAMERALE SERVIZI S.r.l. - SI.CAMERA
S.r.l.</t>
  </si>
  <si>
    <t>DISTRETTO AGROALIMENTARE DI QUALITA' JONICO SALENTINO S.C. A R.L.</t>
  </si>
  <si>
    <t>GIUSEPPE COPPOLA</t>
  </si>
  <si>
    <t>CARLO MARIA SALVEMINI</t>
  </si>
  <si>
    <t>STEFANO MINERVA</t>
  </si>
  <si>
    <t>DONATO TAURINO</t>
  </si>
  <si>
    <t>ALFONSO CAVALLO</t>
  </si>
  <si>
    <t>WALTER INGROSSO</t>
  </si>
  <si>
    <t>MARCO PAGANO</t>
  </si>
  <si>
    <t>PIETRO DE PADOVA</t>
  </si>
  <si>
    <t>AURELIO FUSCO DONATO</t>
  </si>
  <si>
    <t>SANTO INGROSSO</t>
  </si>
  <si>
    <t>GIUSEPPE PICCINI</t>
  </si>
  <si>
    <t>RIPA GIOVANNI</t>
  </si>
  <si>
    <t>VICE PRESIDENTE</t>
  </si>
  <si>
    <t>Massimo Guasconi</t>
  </si>
  <si>
    <t>Lorenzo Tagliavanti</t>
  </si>
  <si>
    <t>GAL TERRA DEI MESSAPI S.R.L.</t>
  </si>
  <si>
    <t>PROMOZIONE E REALIZZAZIONE DEL PROGRAMMA DI INIZIATIVA COMUNITARIA LEADER SECONDO LE LEGGI E LE DIRETTIVE NAZIONALI E COMUNITARIE VIGENTI O IN CORSO DI EMANAZIONE</t>
  </si>
  <si>
    <t>http://terradeimessapi.it/trasparenza-amministrativa/</t>
  </si>
  <si>
    <t>SERGIO BOTRUGNO</t>
  </si>
  <si>
    <t>GIANLUCA ZURLO</t>
  </si>
  <si>
    <t>ANTONIO FEBBRARO</t>
  </si>
  <si>
    <t>nessun compenso</t>
  </si>
  <si>
    <t>GAL ALTO SALENTO scrl</t>
  </si>
  <si>
    <t>P.IVA 01796690749</t>
  </si>
  <si>
    <t>Obiettivo di dinamizzare il contesto locale, promuovendo il territorio e sostenendo la nascita e lo sviluppo di competenze, rapporti, attività economiche e socio-culturali legate alle risorse territoriali</t>
  </si>
  <si>
    <t>02432420731</t>
  </si>
  <si>
    <t>n.d</t>
  </si>
  <si>
    <t>GIANFRANCO COPPOLA</t>
  </si>
  <si>
    <t xml:space="preserve">PRESIDENTE CONSIGLIO AMMINISTRAZIONE
</t>
  </si>
  <si>
    <t>VICE PRESIDENTE DEL CONSIGLIO D'AMMINISTRAZIONE</t>
  </si>
  <si>
    <t>LUIGI CAROLI</t>
  </si>
  <si>
    <t>VINCENZO IAIA</t>
  </si>
  <si>
    <t xml:space="preserve">VINCENZO EPIFANI
</t>
  </si>
  <si>
    <t xml:space="preserve">ENIO ANGLANI
</t>
  </si>
  <si>
    <t xml:space="preserve">GIANNICOLA D'AMICO
</t>
  </si>
  <si>
    <t xml:space="preserve">MASSIMO0 VITTORIO LANZILOTTI
</t>
  </si>
  <si>
    <t>DISTRIPARK soc. cons. a.r.l in liquidazione</t>
  </si>
  <si>
    <t>La promozione, l'attivazione e il completamento di tutte le procedure tecnico.amministrative e la realizzazione delle opere necessarie per la realizzazione di un distripark, nonché gli interventi connessi con la creazione di una rete di trasporto intermodale</t>
  </si>
  <si>
    <t>In liquidazione volontaria o scioglimento (impresa cancellata)</t>
  </si>
  <si>
    <t>Damiano Latorre</t>
  </si>
  <si>
    <t>Liquidatore</t>
  </si>
  <si>
    <t>Maria Giorgia Garola</t>
  </si>
  <si>
    <t>Valerio Veronesi</t>
  </si>
  <si>
    <t>Vice Presidente</t>
  </si>
  <si>
    <t>Sottocasa Simonetta</t>
  </si>
  <si>
    <t>Ballone Antonella</t>
  </si>
  <si>
    <t>Rosa Maria Conte</t>
  </si>
  <si>
    <t>Vania Romano</t>
  </si>
  <si>
    <t>Ruggiero Dicorato</t>
  </si>
  <si>
    <t>Ilaria Morga</t>
  </si>
  <si>
    <t>€ 150.003 compresi gettoni di presenza (da bilancio 2023 nel sito)</t>
  </si>
  <si>
    <t>MARIA CARMELA CAPODIECI</t>
  </si>
  <si>
    <t>01796490744</t>
  </si>
  <si>
    <t>TECNOBORSA scpa</t>
  </si>
  <si>
    <t>P.IVA 05375771002</t>
  </si>
  <si>
    <t>Supporto ai temi dell'economia immobiliare</t>
  </si>
  <si>
    <t>https://www.tecnoborsa.com/amministrazione-trasparente/</t>
  </si>
  <si>
    <t>ANNARITA RIZZO</t>
  </si>
  <si>
    <t xml:space="preserve">
MARCELLO PIACENTINI</t>
  </si>
  <si>
    <t xml:space="preserve">ALBERTA PARISSI
</t>
  </si>
  <si>
    <t>VALTER GIAMMARIA</t>
  </si>
  <si>
    <t xml:space="preserve">MAURIZIO PEZZETTA
</t>
  </si>
  <si>
    <t>VITTORIO DELL'AGLIO</t>
  </si>
  <si>
    <t>DE SIMONE TOMMASO</t>
  </si>
  <si>
    <t>Gianfranco Chiarelli</t>
  </si>
  <si>
    <t>Michele Andrisano</t>
  </si>
  <si>
    <t>Carmela Trovisi</t>
  </si>
  <si>
    <t>Erminio Campa</t>
  </si>
  <si>
    <t>DINTEC scrl</t>
  </si>
  <si>
    <t>P.IVA 04338251004</t>
  </si>
  <si>
    <t>Supporto e promozione sui temi dell'innovazione tecnologica, certificazione e qualità</t>
  </si>
  <si>
    <t>https://www.dintec.it/P42A0C0S70/Societa--trasparente.htm</t>
  </si>
  <si>
    <t>PRESIDENTE CONSIGLIO DI AMMINISTRAZIONE</t>
  </si>
  <si>
    <t xml:space="preserve">MAURIZIO DE PASCALE
</t>
  </si>
  <si>
    <t>Marco Galimberti</t>
  </si>
  <si>
    <t>Giannicola D'Amico</t>
  </si>
  <si>
    <t xml:space="preserve">ALBANESE ALESSANDRO
</t>
  </si>
  <si>
    <t>CICALO' AGOSTINO</t>
  </si>
  <si>
    <t>BAGARELLA DARIO</t>
  </si>
  <si>
    <t>LUCA LAZZARO</t>
  </si>
  <si>
    <t>SALVATORE LOFFREDA</t>
  </si>
  <si>
    <t>SARA PARALUPPI</t>
  </si>
  <si>
    <t>FABIANO PORCU</t>
  </si>
  <si>
    <t>MARTINO CERANTOLA</t>
  </si>
  <si>
    <t>ACHILLE TONANI</t>
  </si>
  <si>
    <t xml:space="preserve">ENRICO DE MICHELI
</t>
  </si>
  <si>
    <t>Vice Presidente CDA</t>
  </si>
  <si>
    <t>Presidente CDA</t>
  </si>
  <si>
    <t>Oronzo Patronelli</t>
  </si>
  <si>
    <t>Angelo Villani</t>
  </si>
  <si>
    <t>Andrea Tripaldi</t>
  </si>
  <si>
    <t>Roberto Pinto</t>
  </si>
  <si>
    <t>Adriano Abate</t>
  </si>
  <si>
    <t>Lucia Calella</t>
  </si>
  <si>
    <t>Giovanni Chirulli</t>
  </si>
  <si>
    <t>Nicola Cristofaro</t>
  </si>
  <si>
    <t>Tullio Mancino</t>
  </si>
  <si>
    <t>Giacomo Maringelli</t>
  </si>
  <si>
    <t>Antonio Mizzi</t>
  </si>
  <si>
    <t>Beatrice Lucarella</t>
  </si>
  <si>
    <t>Antonella Rodio</t>
  </si>
  <si>
    <t>Giuseppe Tagliente</t>
  </si>
  <si>
    <t>Teresa Zizzi</t>
  </si>
  <si>
    <t>Fernando Giuseppe Salvatore De Florio</t>
  </si>
  <si>
    <t>Cosimo Miola</t>
  </si>
  <si>
    <t>Nicola Colacicco</t>
  </si>
  <si>
    <t>Domenico Carpignano</t>
  </si>
  <si>
    <t>Annamaria Pizzarelli</t>
  </si>
  <si>
    <t>Giovanni Caldaralo</t>
  </si>
  <si>
    <t>Mariagrazia Gigante</t>
  </si>
  <si>
    <t>Luca Lazzaro</t>
  </si>
  <si>
    <t>Dalinda Rossi</t>
  </si>
  <si>
    <t>Mariapaola Nigro</t>
  </si>
  <si>
    <r>
      <rPr>
        <u/>
        <sz val="3"/>
        <rFont val="Microsoft Sans Serif"/>
        <family val="2"/>
      </rPr>
      <t>www.distripark.it</t>
    </r>
  </si>
  <si>
    <t>Onere gravante sul bilancio 2023 (criterio di cassa)*</t>
  </si>
  <si>
    <t>* Gli importi inseriti nella colonna corrispondono alla somma degli oneri gravanti sui bilanci delle estinte Camere di Brindisi e Taranto per l'anno 2023</t>
  </si>
  <si>
    <t>ELENCO SOCIETA' PARTECIPATE DELLA CCIAA DI BRINDISI-TARANTO
(Art. 22 comma 1 lettera b-D. lgs n.33/2013) Dati aggiornati al 31.05.2024</t>
  </si>
</sst>
</file>

<file path=xl/styles.xml><?xml version="1.0" encoding="utf-8"?>
<styleSheet xmlns="http://schemas.openxmlformats.org/spreadsheetml/2006/main">
  <numFmts count="7">
    <numFmt numFmtId="164" formatCode="dd\.mm\.yyyy;@"/>
    <numFmt numFmtId="165" formatCode="#,##0.00\ \€"/>
    <numFmt numFmtId="166" formatCode="\€\ #,##0.00"/>
    <numFmt numFmtId="167" formatCode="00000000000"/>
    <numFmt numFmtId="168" formatCode="\€\ #,##0"/>
    <numFmt numFmtId="169" formatCode="0.000%"/>
    <numFmt numFmtId="170" formatCode="&quot; € &quot;#,##0.00&quot; &quot;;&quot;-€ &quot;#,##0.00&quot; &quot;;&quot; € -&quot;#&quot; &quot;;&quot; &quot;@&quot; &quot;"/>
  </numFmts>
  <fonts count="24">
    <font>
      <sz val="10"/>
      <color rgb="FF000000"/>
      <name val="Times New Roman"/>
      <charset val="204"/>
    </font>
    <font>
      <b/>
      <sz val="4"/>
      <name val="Calibri"/>
      <family val="2"/>
    </font>
    <font>
      <sz val="3.5"/>
      <name val="Microsoft Sans Serif"/>
      <family val="2"/>
    </font>
    <font>
      <sz val="3.5"/>
      <color rgb="FF000000"/>
      <name val="Microsoft Sans Serif"/>
      <family val="2"/>
    </font>
    <font>
      <sz val="3"/>
      <name val="Microsoft Sans Serif"/>
      <family val="2"/>
    </font>
    <font>
      <sz val="4"/>
      <color rgb="FF000000"/>
      <name val="Calibri"/>
      <family val="2"/>
    </font>
    <font>
      <sz val="4"/>
      <name val="Calibri"/>
      <family val="2"/>
    </font>
    <font>
      <sz val="2.5"/>
      <name val="Microsoft Sans Serif"/>
      <family val="2"/>
    </font>
    <font>
      <b/>
      <sz val="5"/>
      <name val="Times New Roman"/>
      <family val="1"/>
    </font>
    <font>
      <b/>
      <sz val="4"/>
      <color rgb="FF1F487C"/>
      <name val="Calibri"/>
      <family val="1"/>
    </font>
    <font>
      <sz val="3.5"/>
      <name val="Microsoft Sans Serif"/>
      <family val="2"/>
    </font>
    <font>
      <sz val="3"/>
      <name val="Microsoft Sans Serif"/>
      <family val="2"/>
    </font>
    <font>
      <u/>
      <sz val="3"/>
      <color rgb="FF0000FF"/>
      <name val="Microsoft Sans Serif"/>
      <family val="2"/>
    </font>
    <font>
      <sz val="4"/>
      <name val="Calibri"/>
      <family val="1"/>
    </font>
    <font>
      <u/>
      <sz val="3"/>
      <color rgb="FF800080"/>
      <name val="Microsoft Sans Serif"/>
      <family val="2"/>
    </font>
    <font>
      <u/>
      <sz val="10"/>
      <color theme="10"/>
      <name val="Times New Roman"/>
      <family val="1"/>
    </font>
    <font>
      <sz val="11"/>
      <color rgb="FF000000"/>
      <name val="Liberation Sans"/>
      <family val="2"/>
    </font>
    <font>
      <sz val="4"/>
      <name val="Calibri"/>
      <family val="2"/>
    </font>
    <font>
      <u/>
      <sz val="3.5"/>
      <color theme="10"/>
      <name val="Times New Roman"/>
      <family val="1"/>
    </font>
    <font>
      <sz val="3.5"/>
      <color rgb="FF000000"/>
      <name val="Times New Roman"/>
      <family val="1"/>
    </font>
    <font>
      <u/>
      <sz val="2.5"/>
      <color theme="10"/>
      <name val="Times New Roman"/>
      <family val="1"/>
    </font>
    <font>
      <sz val="10"/>
      <name val="Times New Roman"/>
      <family val="1"/>
    </font>
    <font>
      <u/>
      <sz val="3"/>
      <name val="Microsoft Sans Serif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AFE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170" fontId="16" fillId="0" borderId="0" applyFont="0" applyBorder="0" applyProtection="0"/>
  </cellStyleXfs>
  <cellXfs count="19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shrinkToFit="1"/>
    </xf>
    <xf numFmtId="166" fontId="5" fillId="0" borderId="1" xfId="0" applyNumberFormat="1" applyFont="1" applyFill="1" applyBorder="1" applyAlignment="1">
      <alignment horizontal="center" vertical="center" shrinkToFit="1"/>
    </xf>
    <xf numFmtId="166" fontId="5" fillId="0" borderId="0" xfId="0" applyNumberFormat="1" applyFont="1" applyFill="1" applyBorder="1" applyAlignment="1">
      <alignment horizontal="left" vertical="top" indent="2" shrinkToFit="1"/>
    </xf>
    <xf numFmtId="0" fontId="0" fillId="0" borderId="1" xfId="0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shrinkToFit="1"/>
    </xf>
    <xf numFmtId="10" fontId="3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165" fontId="3" fillId="0" borderId="2" xfId="0" applyNumberFormat="1" applyFont="1" applyFill="1" applyBorder="1" applyAlignment="1">
      <alignment horizontal="center" vertical="center" shrinkToFit="1"/>
    </xf>
    <xf numFmtId="165" fontId="3" fillId="0" borderId="9" xfId="0" applyNumberFormat="1" applyFont="1" applyFill="1" applyBorder="1" applyAlignment="1">
      <alignment horizontal="center" vertical="center" shrinkToFit="1"/>
    </xf>
    <xf numFmtId="165" fontId="3" fillId="0" borderId="3" xfId="0" applyNumberFormat="1" applyFont="1" applyFill="1" applyBorder="1" applyAlignment="1">
      <alignment horizontal="center" vertical="center" shrinkToFit="1"/>
    </xf>
    <xf numFmtId="0" fontId="20" fillId="0" borderId="2" xfId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67" fontId="3" fillId="0" borderId="2" xfId="0" applyNumberFormat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164" fontId="3" fillId="0" borderId="2" xfId="0" applyNumberFormat="1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wrapText="1" indent="9"/>
    </xf>
    <xf numFmtId="0" fontId="1" fillId="2" borderId="5" xfId="0" applyFont="1" applyFill="1" applyBorder="1" applyAlignment="1">
      <alignment horizontal="left" vertical="center" wrapText="1" indent="9"/>
    </xf>
    <xf numFmtId="0" fontId="1" fillId="2" borderId="6" xfId="0" applyFont="1" applyFill="1" applyBorder="1" applyAlignment="1">
      <alignment horizontal="left" vertical="center" wrapText="1" indent="9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shrinkToFit="1"/>
    </xf>
    <xf numFmtId="165" fontId="2" fillId="0" borderId="9" xfId="0" applyNumberFormat="1" applyFont="1" applyFill="1" applyBorder="1" applyAlignment="1">
      <alignment horizontal="center" vertical="center" shrinkToFit="1"/>
    </xf>
    <xf numFmtId="165" fontId="2" fillId="0" borderId="3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 indent="3"/>
    </xf>
    <xf numFmtId="0" fontId="1" fillId="2" borderId="4" xfId="0" applyFont="1" applyFill="1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left" vertical="center" wrapText="1" indent="4"/>
    </xf>
    <xf numFmtId="0" fontId="1" fillId="2" borderId="6" xfId="0" applyFont="1" applyFill="1" applyBorder="1" applyAlignment="1">
      <alignment horizontal="left" vertical="center" wrapText="1" indent="4"/>
    </xf>
    <xf numFmtId="10" fontId="3" fillId="0" borderId="9" xfId="0" applyNumberFormat="1" applyFont="1" applyFill="1" applyBorder="1" applyAlignment="1">
      <alignment horizontal="left" vertical="center" shrinkToFit="1"/>
    </xf>
    <xf numFmtId="10" fontId="3" fillId="0" borderId="3" xfId="0" applyNumberFormat="1" applyFont="1" applyFill="1" applyBorder="1" applyAlignment="1">
      <alignment horizontal="left" vertical="center" shrinkToFit="1"/>
    </xf>
    <xf numFmtId="164" fontId="3" fillId="0" borderId="9" xfId="0" applyNumberFormat="1" applyFont="1" applyFill="1" applyBorder="1" applyAlignment="1">
      <alignment horizontal="left" vertical="center" shrinkToFit="1"/>
    </xf>
    <xf numFmtId="164" fontId="3" fillId="0" borderId="3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7" fontId="3" fillId="0" borderId="9" xfId="0" applyNumberFormat="1" applyFont="1" applyFill="1" applyBorder="1" applyAlignment="1">
      <alignment horizontal="center" vertical="center" shrinkToFit="1"/>
    </xf>
    <xf numFmtId="167" fontId="3" fillId="0" borderId="3" xfId="0" applyNumberFormat="1" applyFont="1" applyFill="1" applyBorder="1" applyAlignment="1">
      <alignment horizontal="center" vertical="center" shrinkToFi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left" vertical="center" shrinkToFit="1"/>
    </xf>
    <xf numFmtId="164" fontId="3" fillId="0" borderId="11" xfId="0" applyNumberFormat="1" applyFont="1" applyFill="1" applyBorder="1" applyAlignment="1">
      <alignment horizontal="left" vertical="center" shrinkToFit="1"/>
    </xf>
    <xf numFmtId="164" fontId="3" fillId="0" borderId="13" xfId="0" applyNumberFormat="1" applyFont="1" applyFill="1" applyBorder="1" applyAlignment="1">
      <alignment horizontal="left" vertical="center" shrinkToFit="1"/>
    </xf>
    <xf numFmtId="164" fontId="3" fillId="0" borderId="14" xfId="0" applyNumberFormat="1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69" fontId="3" fillId="0" borderId="2" xfId="0" applyNumberFormat="1" applyFont="1" applyFill="1" applyBorder="1" applyAlignment="1">
      <alignment horizontal="left" vertical="center" shrinkToFit="1"/>
    </xf>
    <xf numFmtId="169" fontId="3" fillId="0" borderId="9" xfId="0" applyNumberFormat="1" applyFont="1" applyFill="1" applyBorder="1" applyAlignment="1">
      <alignment horizontal="left" vertical="center" shrinkToFit="1"/>
    </xf>
    <xf numFmtId="169" fontId="3" fillId="0" borderId="3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164" fontId="3" fillId="0" borderId="3" xfId="0" applyNumberFormat="1" applyFont="1" applyFill="1" applyBorder="1" applyAlignment="1">
      <alignment horizontal="center" vertical="center" shrinkToFit="1"/>
    </xf>
    <xf numFmtId="164" fontId="3" fillId="0" borderId="2" xfId="0" applyNumberFormat="1" applyFont="1" applyFill="1" applyBorder="1" applyAlignment="1">
      <alignment vertical="center" shrinkToFit="1"/>
    </xf>
    <xf numFmtId="164" fontId="3" fillId="0" borderId="9" xfId="0" applyNumberFormat="1" applyFont="1" applyFill="1" applyBorder="1" applyAlignment="1">
      <alignment vertical="center" shrinkToFit="1"/>
    </xf>
    <xf numFmtId="164" fontId="3" fillId="0" borderId="3" xfId="0" applyNumberFormat="1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vertical="center" shrinkToFit="1"/>
    </xf>
    <xf numFmtId="165" fontId="3" fillId="0" borderId="9" xfId="0" applyNumberFormat="1" applyFont="1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165" fontId="3" fillId="0" borderId="12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2" fillId="0" borderId="12" xfId="0" quotePrefix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shrinkToFit="1"/>
    </xf>
    <xf numFmtId="164" fontId="3" fillId="0" borderId="12" xfId="0" applyNumberFormat="1" applyFont="1" applyFill="1" applyBorder="1" applyAlignment="1">
      <alignment horizontal="left" vertical="center" shrinkToFit="1"/>
    </xf>
    <xf numFmtId="165" fontId="3" fillId="0" borderId="15" xfId="0" applyNumberFormat="1" applyFont="1" applyFill="1" applyBorder="1" applyAlignment="1">
      <alignment horizontal="center" vertical="center" shrinkToFit="1"/>
    </xf>
    <xf numFmtId="165" fontId="3" fillId="0" borderId="16" xfId="0" applyNumberFormat="1" applyFont="1" applyFill="1" applyBorder="1" applyAlignment="1">
      <alignment horizontal="center" vertical="center" shrinkToFit="1"/>
    </xf>
    <xf numFmtId="165" fontId="3" fillId="0" borderId="17" xfId="0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167" fontId="2" fillId="0" borderId="1" xfId="0" quotePrefix="1" applyNumberFormat="1" applyFont="1" applyFill="1" applyBorder="1" applyAlignment="1">
      <alignment horizontal="center" vertical="center" shrinkToFit="1"/>
    </xf>
    <xf numFmtId="10" fontId="2" fillId="0" borderId="1" xfId="0" applyNumberFormat="1" applyFont="1" applyFill="1" applyBorder="1" applyAlignment="1">
      <alignment horizontal="left" vertical="center" shrinkToFit="1"/>
    </xf>
    <xf numFmtId="165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shrinkToFit="1"/>
    </xf>
    <xf numFmtId="164" fontId="2" fillId="0" borderId="9" xfId="0" applyNumberFormat="1" applyFont="1" applyFill="1" applyBorder="1" applyAlignment="1">
      <alignment horizontal="center" vertical="center" shrinkToFit="1"/>
    </xf>
    <xf numFmtId="164" fontId="2" fillId="0" borderId="3" xfId="0" applyNumberFormat="1" applyFont="1" applyFill="1" applyBorder="1" applyAlignment="1">
      <alignment horizontal="center" vertical="center" shrinkToFi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/>
    </xf>
  </cellXfs>
  <cellStyles count="3">
    <cellStyle name="Collegamento ipertestuale" xfId="1" builtinId="8"/>
    <cellStyle name="Excel Built-in Currency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tecamere.it/" TargetMode="External"/><Relationship Id="rId13" Type="http://schemas.openxmlformats.org/officeDocument/2006/relationships/hyperlink" Target="http://www.galmagnagrecia.it/" TargetMode="External"/><Relationship Id="rId18" Type="http://schemas.openxmlformats.org/officeDocument/2006/relationships/hyperlink" Target="https://www.tecnoborsa.com/amministrazione-trasparente/" TargetMode="External"/><Relationship Id="rId3" Type="http://schemas.openxmlformats.org/officeDocument/2006/relationships/hyperlink" Target="http://www.camcomtaranto.com/Pagine/Agromed/Chi_siamo.shtml" TargetMode="External"/><Relationship Id="rId21" Type="http://schemas.openxmlformats.org/officeDocument/2006/relationships/hyperlink" Target="http://www.infocamere.it/" TargetMode="External"/><Relationship Id="rId7" Type="http://schemas.openxmlformats.org/officeDocument/2006/relationships/hyperlink" Target="http://www.tecnoservicecamere.it/" TargetMode="External"/><Relationship Id="rId12" Type="http://schemas.openxmlformats.org/officeDocument/2006/relationships/hyperlink" Target="http://www.sicamera.camcom.it/" TargetMode="External"/><Relationship Id="rId17" Type="http://schemas.openxmlformats.org/officeDocument/2006/relationships/hyperlink" Target="http://terradeimessapi.it/trasparenza-amministrativa/" TargetMode="External"/><Relationship Id="rId2" Type="http://schemas.openxmlformats.org/officeDocument/2006/relationships/hyperlink" Target="http://www.distripark.it/" TargetMode="External"/><Relationship Id="rId16" Type="http://schemas.openxmlformats.org/officeDocument/2006/relationships/hyperlink" Target="https://bmti.etrasparenza.it/" TargetMode="External"/><Relationship Id="rId20" Type="http://schemas.openxmlformats.org/officeDocument/2006/relationships/hyperlink" Target="https://www.tecnoborsa.com/amministrazione-trasparente/" TargetMode="External"/><Relationship Id="rId1" Type="http://schemas.openxmlformats.org/officeDocument/2006/relationships/hyperlink" Target="http://www.consorzioserviziavanzati.it/" TargetMode="External"/><Relationship Id="rId6" Type="http://schemas.openxmlformats.org/officeDocument/2006/relationships/hyperlink" Target="http://www.tecnoholding.it/" TargetMode="External"/><Relationship Id="rId11" Type="http://schemas.openxmlformats.org/officeDocument/2006/relationships/hyperlink" Target="http://www.icoutsourcing.it/" TargetMode="External"/><Relationship Id="rId5" Type="http://schemas.openxmlformats.org/officeDocument/2006/relationships/hyperlink" Target="http://www.aeroportidipuglia.it/" TargetMode="External"/><Relationship Id="rId15" Type="http://schemas.openxmlformats.org/officeDocument/2006/relationships/hyperlink" Target="http://www.luoghidelmito.it/" TargetMode="External"/><Relationship Id="rId10" Type="http://schemas.openxmlformats.org/officeDocument/2006/relationships/hyperlink" Target="http://www.isnart.it/" TargetMode="External"/><Relationship Id="rId19" Type="http://schemas.openxmlformats.org/officeDocument/2006/relationships/hyperlink" Target="https://www.dintec.it/P42A0C0S70/Societa--trasparente.htm" TargetMode="External"/><Relationship Id="rId4" Type="http://schemas.openxmlformats.org/officeDocument/2006/relationships/hyperlink" Target="http://www.infocamere.it/" TargetMode="External"/><Relationship Id="rId9" Type="http://schemas.openxmlformats.org/officeDocument/2006/relationships/hyperlink" Target="http://www.ecocerved.it/" TargetMode="External"/><Relationship Id="rId14" Type="http://schemas.openxmlformats.org/officeDocument/2006/relationships/hyperlink" Target="http://www.galvalleditria.it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6"/>
  <sheetViews>
    <sheetView tabSelected="1" zoomScale="207" zoomScaleNormal="207" workbookViewId="0">
      <selection sqref="A1:N1"/>
    </sheetView>
  </sheetViews>
  <sheetFormatPr defaultRowHeight="13.2"/>
  <cols>
    <col min="1" max="2" width="11.77734375" customWidth="1"/>
    <col min="3" max="3" width="22.44140625" customWidth="1"/>
    <col min="4" max="4" width="7.33203125" customWidth="1"/>
    <col min="5" max="5" width="6.6640625" customWidth="1"/>
    <col min="6" max="6" width="6" style="188" customWidth="1"/>
    <col min="7" max="7" width="6.44140625" customWidth="1"/>
    <col min="8" max="8" width="7.33203125" customWidth="1"/>
    <col min="9" max="9" width="7" customWidth="1"/>
    <col min="10" max="10" width="10.6640625" style="30" customWidth="1"/>
    <col min="11" max="11" width="14.109375" customWidth="1"/>
    <col min="12" max="12" width="15.44140625" customWidth="1"/>
    <col min="13" max="13" width="12.44140625" customWidth="1"/>
    <col min="14" max="14" width="26" customWidth="1"/>
  </cols>
  <sheetData>
    <row r="1" spans="1:14" ht="20.25" customHeight="1">
      <c r="A1" s="121" t="s">
        <v>261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35.85" customHeight="1">
      <c r="A2" s="60" t="s">
        <v>0</v>
      </c>
      <c r="B2" s="62" t="s">
        <v>1</v>
      </c>
      <c r="C2" s="64" t="s">
        <v>2</v>
      </c>
      <c r="D2" s="60" t="s">
        <v>3</v>
      </c>
      <c r="E2" s="60" t="s">
        <v>4</v>
      </c>
      <c r="F2" s="171" t="s">
        <v>259</v>
      </c>
      <c r="G2" s="66" t="s">
        <v>5</v>
      </c>
      <c r="H2" s="67"/>
      <c r="I2" s="68"/>
      <c r="J2" s="51" t="s">
        <v>6</v>
      </c>
      <c r="K2" s="52"/>
      <c r="L2" s="52"/>
      <c r="M2" s="53"/>
      <c r="N2" s="54" t="s">
        <v>7</v>
      </c>
    </row>
    <row r="3" spans="1:14" ht="19.8">
      <c r="A3" s="61"/>
      <c r="B3" s="63"/>
      <c r="C3" s="65"/>
      <c r="D3" s="61"/>
      <c r="E3" s="61"/>
      <c r="F3" s="172"/>
      <c r="G3" s="8" t="s">
        <v>101</v>
      </c>
      <c r="H3" s="8" t="s">
        <v>102</v>
      </c>
      <c r="I3" s="8" t="s">
        <v>103</v>
      </c>
      <c r="J3" s="31" t="s">
        <v>108</v>
      </c>
      <c r="K3" s="1" t="s">
        <v>8</v>
      </c>
      <c r="L3" s="2" t="s">
        <v>9</v>
      </c>
      <c r="M3" s="3" t="s">
        <v>10</v>
      </c>
      <c r="N3" s="55"/>
    </row>
    <row r="4" spans="1:14" ht="6" customHeight="1">
      <c r="A4" s="40" t="s">
        <v>11</v>
      </c>
      <c r="B4" s="85">
        <v>93204570720</v>
      </c>
      <c r="C4" s="46" t="s">
        <v>12</v>
      </c>
      <c r="D4" s="47">
        <f>64.56%+0.83%</f>
        <v>0.65390000000000004</v>
      </c>
      <c r="E4" s="50">
        <v>55153</v>
      </c>
      <c r="F4" s="57">
        <v>1127468.24</v>
      </c>
      <c r="G4" s="34">
        <v>397</v>
      </c>
      <c r="H4" s="34">
        <v>382</v>
      </c>
      <c r="I4" s="34">
        <v>8565</v>
      </c>
      <c r="J4" s="76" t="s">
        <v>14</v>
      </c>
      <c r="K4" s="5" t="s">
        <v>209</v>
      </c>
      <c r="L4" s="18" t="s">
        <v>97</v>
      </c>
      <c r="M4" s="4" t="s">
        <v>109</v>
      </c>
      <c r="N4" s="46" t="s">
        <v>16</v>
      </c>
    </row>
    <row r="5" spans="1:14" ht="6" customHeight="1">
      <c r="A5" s="81"/>
      <c r="B5" s="86"/>
      <c r="C5" s="79"/>
      <c r="D5" s="69"/>
      <c r="E5" s="71"/>
      <c r="F5" s="58"/>
      <c r="G5" s="35"/>
      <c r="H5" s="35"/>
      <c r="I5" s="35"/>
      <c r="J5" s="77"/>
      <c r="K5" s="18" t="s">
        <v>98</v>
      </c>
      <c r="L5" s="18" t="s">
        <v>99</v>
      </c>
      <c r="M5" s="4" t="s">
        <v>109</v>
      </c>
      <c r="N5" s="79"/>
    </row>
    <row r="6" spans="1:14" ht="6" customHeight="1">
      <c r="A6" s="82"/>
      <c r="B6" s="87"/>
      <c r="C6" s="80"/>
      <c r="D6" s="70"/>
      <c r="E6" s="72"/>
      <c r="F6" s="59"/>
      <c r="G6" s="36"/>
      <c r="H6" s="36"/>
      <c r="I6" s="36"/>
      <c r="J6" s="78"/>
      <c r="K6" s="18" t="s">
        <v>100</v>
      </c>
      <c r="L6" s="18" t="s">
        <v>99</v>
      </c>
      <c r="M6" s="4" t="s">
        <v>109</v>
      </c>
      <c r="N6" s="80"/>
    </row>
    <row r="7" spans="1:14">
      <c r="A7" s="40" t="s">
        <v>104</v>
      </c>
      <c r="B7" s="85" t="s">
        <v>105</v>
      </c>
      <c r="C7" s="46" t="s">
        <v>106</v>
      </c>
      <c r="D7" s="47">
        <v>8.4598806641588004E-3</v>
      </c>
      <c r="E7" s="50" t="s">
        <v>107</v>
      </c>
      <c r="F7" s="173"/>
      <c r="G7" s="34">
        <v>769</v>
      </c>
      <c r="H7" s="34">
        <v>-92057</v>
      </c>
      <c r="I7" s="34">
        <v>18101</v>
      </c>
      <c r="J7" s="76" t="s">
        <v>108</v>
      </c>
      <c r="K7" s="18" t="s">
        <v>110</v>
      </c>
      <c r="L7" s="18" t="s">
        <v>115</v>
      </c>
      <c r="M7" s="4" t="s">
        <v>109</v>
      </c>
      <c r="N7" s="56" t="s">
        <v>109</v>
      </c>
    </row>
    <row r="8" spans="1:14" ht="21.6">
      <c r="A8" s="81"/>
      <c r="B8" s="86"/>
      <c r="C8" s="79"/>
      <c r="D8" s="69"/>
      <c r="E8" s="71"/>
      <c r="F8" s="174"/>
      <c r="G8" s="35"/>
      <c r="H8" s="35"/>
      <c r="I8" s="35"/>
      <c r="J8" s="77"/>
      <c r="K8" s="18" t="s">
        <v>111</v>
      </c>
      <c r="L8" s="18" t="s">
        <v>112</v>
      </c>
      <c r="M8" s="4" t="s">
        <v>109</v>
      </c>
      <c r="N8" s="123"/>
    </row>
    <row r="9" spans="1:14">
      <c r="A9" s="82"/>
      <c r="B9" s="87"/>
      <c r="C9" s="80"/>
      <c r="D9" s="70"/>
      <c r="E9" s="72"/>
      <c r="F9" s="175"/>
      <c r="G9" s="36"/>
      <c r="H9" s="36"/>
      <c r="I9" s="36"/>
      <c r="J9" s="78"/>
      <c r="K9" s="18" t="s">
        <v>113</v>
      </c>
      <c r="L9" s="18" t="s">
        <v>116</v>
      </c>
      <c r="M9" s="4" t="s">
        <v>109</v>
      </c>
      <c r="N9" s="124"/>
    </row>
    <row r="10" spans="1:14" s="33" customFormat="1" ht="21.6">
      <c r="A10" s="166" t="s">
        <v>181</v>
      </c>
      <c r="B10" s="167" t="s">
        <v>170</v>
      </c>
      <c r="C10" s="5" t="s">
        <v>182</v>
      </c>
      <c r="D10" s="168">
        <v>0.25</v>
      </c>
      <c r="E10" s="6" t="s">
        <v>183</v>
      </c>
      <c r="F10" s="176"/>
      <c r="G10" s="169" t="s">
        <v>109</v>
      </c>
      <c r="H10" s="169" t="s">
        <v>171</v>
      </c>
      <c r="I10" s="4" t="s">
        <v>109</v>
      </c>
      <c r="J10" s="170" t="s">
        <v>108</v>
      </c>
      <c r="K10" s="5" t="s">
        <v>184</v>
      </c>
      <c r="L10" s="4" t="s">
        <v>185</v>
      </c>
      <c r="M10" s="4" t="s">
        <v>109</v>
      </c>
      <c r="N10" s="5" t="s">
        <v>258</v>
      </c>
    </row>
    <row r="11" spans="1:14" ht="6.75" customHeight="1">
      <c r="A11" s="40" t="s">
        <v>19</v>
      </c>
      <c r="B11" s="43">
        <v>2576730739</v>
      </c>
      <c r="C11" s="46" t="s">
        <v>20</v>
      </c>
      <c r="D11" s="47">
        <v>1</v>
      </c>
      <c r="E11" s="50">
        <v>55153</v>
      </c>
      <c r="F11" s="173"/>
      <c r="G11" s="34">
        <v>-23375</v>
      </c>
      <c r="H11" s="34">
        <v>-26647</v>
      </c>
      <c r="I11" s="73" t="s">
        <v>13</v>
      </c>
      <c r="J11" s="76" t="s">
        <v>14</v>
      </c>
      <c r="K11" s="5" t="s">
        <v>21</v>
      </c>
      <c r="L11" s="5" t="s">
        <v>15</v>
      </c>
      <c r="M11" s="4" t="s">
        <v>13</v>
      </c>
      <c r="N11" s="46" t="s">
        <v>22</v>
      </c>
    </row>
    <row r="12" spans="1:14" ht="6.75" customHeight="1">
      <c r="A12" s="81"/>
      <c r="B12" s="83"/>
      <c r="C12" s="79"/>
      <c r="D12" s="69"/>
      <c r="E12" s="71"/>
      <c r="F12" s="174"/>
      <c r="G12" s="35"/>
      <c r="H12" s="35"/>
      <c r="I12" s="74"/>
      <c r="J12" s="77"/>
      <c r="K12" s="5" t="s">
        <v>210</v>
      </c>
      <c r="L12" s="5" t="s">
        <v>23</v>
      </c>
      <c r="M12" s="4" t="s">
        <v>13</v>
      </c>
      <c r="N12" s="79"/>
    </row>
    <row r="13" spans="1:14" ht="6.75" customHeight="1">
      <c r="A13" s="81"/>
      <c r="B13" s="83"/>
      <c r="C13" s="79"/>
      <c r="D13" s="69"/>
      <c r="E13" s="71"/>
      <c r="F13" s="174"/>
      <c r="G13" s="35"/>
      <c r="H13" s="35"/>
      <c r="I13" s="74"/>
      <c r="J13" s="77"/>
      <c r="K13" s="5" t="s">
        <v>211</v>
      </c>
      <c r="L13" s="5" t="s">
        <v>17</v>
      </c>
      <c r="M13" s="4" t="s">
        <v>13</v>
      </c>
      <c r="N13" s="79"/>
    </row>
    <row r="14" spans="1:14" ht="6.75" customHeight="1">
      <c r="A14" s="81"/>
      <c r="B14" s="83"/>
      <c r="C14" s="79"/>
      <c r="D14" s="69"/>
      <c r="E14" s="71"/>
      <c r="F14" s="174"/>
      <c r="G14" s="35"/>
      <c r="H14" s="35"/>
      <c r="I14" s="74"/>
      <c r="J14" s="77"/>
      <c r="K14" s="5" t="s">
        <v>212</v>
      </c>
      <c r="L14" s="5" t="s">
        <v>17</v>
      </c>
      <c r="M14" s="4" t="s">
        <v>13</v>
      </c>
      <c r="N14" s="79"/>
    </row>
    <row r="15" spans="1:14" ht="13.5" customHeight="1">
      <c r="A15" s="82"/>
      <c r="B15" s="84"/>
      <c r="C15" s="80"/>
      <c r="D15" s="70"/>
      <c r="E15" s="72"/>
      <c r="F15" s="175"/>
      <c r="G15" s="36"/>
      <c r="H15" s="36"/>
      <c r="I15" s="75"/>
      <c r="J15" s="78"/>
      <c r="K15" s="5" t="s">
        <v>220</v>
      </c>
      <c r="L15" s="5" t="s">
        <v>17</v>
      </c>
      <c r="M15" s="4" t="s">
        <v>13</v>
      </c>
      <c r="N15" s="80"/>
    </row>
    <row r="16" spans="1:14" ht="6.75" customHeight="1">
      <c r="A16" s="40" t="s">
        <v>24</v>
      </c>
      <c r="B16" s="43">
        <v>2313821007</v>
      </c>
      <c r="C16" s="46" t="s">
        <v>25</v>
      </c>
      <c r="D16" s="47">
        <f>0.75%+0.042%</f>
        <v>7.92E-3</v>
      </c>
      <c r="E16" s="50">
        <v>55153</v>
      </c>
      <c r="F16" s="57">
        <f>204248.94+262275.59</f>
        <v>466524.53</v>
      </c>
      <c r="G16" s="34">
        <v>123729</v>
      </c>
      <c r="H16" s="34">
        <v>256521</v>
      </c>
      <c r="I16" s="73" t="s">
        <v>13</v>
      </c>
      <c r="J16" s="76" t="s">
        <v>14</v>
      </c>
      <c r="K16" s="4" t="s">
        <v>26</v>
      </c>
      <c r="L16" s="4" t="s">
        <v>27</v>
      </c>
      <c r="M16" s="15">
        <v>40000</v>
      </c>
      <c r="N16" s="88" t="s">
        <v>120</v>
      </c>
    </row>
    <row r="17" spans="1:16" ht="6.75" customHeight="1">
      <c r="A17" s="81"/>
      <c r="B17" s="83"/>
      <c r="C17" s="79"/>
      <c r="D17" s="69"/>
      <c r="E17" s="71"/>
      <c r="F17" s="58"/>
      <c r="G17" s="35"/>
      <c r="H17" s="35"/>
      <c r="I17" s="74"/>
      <c r="J17" s="77"/>
      <c r="K17" s="4" t="s">
        <v>28</v>
      </c>
      <c r="L17" s="4" t="s">
        <v>29</v>
      </c>
      <c r="M17" s="15">
        <v>16000</v>
      </c>
      <c r="N17" s="89"/>
    </row>
    <row r="18" spans="1:16" ht="6.75" customHeight="1">
      <c r="A18" s="81"/>
      <c r="B18" s="83"/>
      <c r="C18" s="79"/>
      <c r="D18" s="69"/>
      <c r="E18" s="71"/>
      <c r="F18" s="58"/>
      <c r="G18" s="35"/>
      <c r="H18" s="35"/>
      <c r="I18" s="74"/>
      <c r="J18" s="77"/>
      <c r="K18" s="21" t="s">
        <v>132</v>
      </c>
      <c r="L18" s="4" t="s">
        <v>30</v>
      </c>
      <c r="M18" s="15">
        <v>16000</v>
      </c>
      <c r="N18" s="89"/>
    </row>
    <row r="19" spans="1:16" ht="6.75" customHeight="1">
      <c r="A19" s="81"/>
      <c r="B19" s="83"/>
      <c r="C19" s="79"/>
      <c r="D19" s="69"/>
      <c r="E19" s="71"/>
      <c r="F19" s="58"/>
      <c r="G19" s="35"/>
      <c r="H19" s="35"/>
      <c r="I19" s="74"/>
      <c r="J19" s="77"/>
      <c r="K19" s="21" t="s">
        <v>133</v>
      </c>
      <c r="L19" s="4" t="s">
        <v>30</v>
      </c>
      <c r="M19" s="15">
        <v>16000</v>
      </c>
      <c r="N19" s="89"/>
    </row>
    <row r="20" spans="1:16" ht="6.75" customHeight="1">
      <c r="A20" s="82"/>
      <c r="B20" s="84"/>
      <c r="C20" s="80"/>
      <c r="D20" s="70"/>
      <c r="E20" s="72"/>
      <c r="F20" s="59"/>
      <c r="G20" s="36"/>
      <c r="H20" s="36"/>
      <c r="I20" s="75"/>
      <c r="J20" s="78"/>
      <c r="K20" s="4" t="s">
        <v>32</v>
      </c>
      <c r="L20" s="4" t="s">
        <v>30</v>
      </c>
      <c r="M20" s="15">
        <v>16000</v>
      </c>
      <c r="N20" s="90"/>
    </row>
    <row r="21" spans="1:16">
      <c r="A21" s="40" t="s">
        <v>134</v>
      </c>
      <c r="B21" s="43" t="s">
        <v>135</v>
      </c>
      <c r="C21" s="46" t="s">
        <v>136</v>
      </c>
      <c r="D21" s="47">
        <v>7.5301204819277099E-3</v>
      </c>
      <c r="E21" s="101" t="s">
        <v>107</v>
      </c>
      <c r="F21" s="177"/>
      <c r="G21" s="34">
        <v>561866</v>
      </c>
      <c r="H21" s="34">
        <v>406783</v>
      </c>
      <c r="I21" s="34">
        <v>495382</v>
      </c>
      <c r="J21" s="129" t="s">
        <v>108</v>
      </c>
      <c r="K21" s="4" t="s">
        <v>207</v>
      </c>
      <c r="L21" s="4" t="s">
        <v>115</v>
      </c>
      <c r="M21" s="15">
        <v>20880</v>
      </c>
      <c r="N21" s="88" t="s">
        <v>137</v>
      </c>
    </row>
    <row r="22" spans="1:16">
      <c r="A22" s="81"/>
      <c r="B22" s="83"/>
      <c r="C22" s="79"/>
      <c r="D22" s="69"/>
      <c r="E22" s="102"/>
      <c r="F22" s="178"/>
      <c r="G22" s="44"/>
      <c r="H22" s="44"/>
      <c r="I22" s="44"/>
      <c r="J22" s="77"/>
      <c r="K22" s="4" t="s">
        <v>208</v>
      </c>
      <c r="L22" s="4" t="s">
        <v>116</v>
      </c>
      <c r="M22" s="19">
        <v>2952</v>
      </c>
      <c r="N22" s="130"/>
    </row>
    <row r="23" spans="1:16" ht="6.75" customHeight="1">
      <c r="A23" s="82"/>
      <c r="B23" s="84"/>
      <c r="C23" s="80"/>
      <c r="D23" s="69"/>
      <c r="E23" s="103"/>
      <c r="F23" s="179"/>
      <c r="G23" s="45"/>
      <c r="H23" s="45"/>
      <c r="I23" s="45"/>
      <c r="J23" s="77"/>
      <c r="K23" s="21" t="s">
        <v>138</v>
      </c>
      <c r="L23" s="4" t="s">
        <v>126</v>
      </c>
      <c r="M23" s="19">
        <v>2952</v>
      </c>
      <c r="N23" s="131"/>
    </row>
    <row r="24" spans="1:16" ht="6.75" customHeight="1">
      <c r="A24" s="40" t="s">
        <v>33</v>
      </c>
      <c r="B24" s="43">
        <v>3094610726</v>
      </c>
      <c r="C24" s="91" t="s">
        <v>34</v>
      </c>
      <c r="D24" s="94">
        <f>0.31%+0.003253%</f>
        <v>3.1325299999999997E-3</v>
      </c>
      <c r="E24" s="95">
        <v>55153</v>
      </c>
      <c r="F24" s="173"/>
      <c r="G24" s="34">
        <v>47191</v>
      </c>
      <c r="H24" s="34">
        <v>-5910424</v>
      </c>
      <c r="I24" s="73" t="s">
        <v>13</v>
      </c>
      <c r="J24" s="76" t="s">
        <v>14</v>
      </c>
      <c r="K24" s="4" t="s">
        <v>35</v>
      </c>
      <c r="L24" s="20" t="s">
        <v>27</v>
      </c>
      <c r="M24" s="27">
        <v>68000</v>
      </c>
      <c r="N24" s="98" t="s">
        <v>36</v>
      </c>
    </row>
    <row r="25" spans="1:16" ht="6.75" customHeight="1">
      <c r="A25" s="81"/>
      <c r="B25" s="83"/>
      <c r="C25" s="92"/>
      <c r="D25" s="94"/>
      <c r="E25" s="96"/>
      <c r="F25" s="174"/>
      <c r="G25" s="35"/>
      <c r="H25" s="35"/>
      <c r="I25" s="74"/>
      <c r="J25" s="77"/>
      <c r="K25" s="4" t="s">
        <v>191</v>
      </c>
      <c r="L25" s="20" t="s">
        <v>188</v>
      </c>
      <c r="M25" s="27">
        <v>10000</v>
      </c>
      <c r="N25" s="99"/>
    </row>
    <row r="26" spans="1:16" ht="6.75" customHeight="1">
      <c r="A26" s="81"/>
      <c r="B26" s="83"/>
      <c r="C26" s="92"/>
      <c r="D26" s="94"/>
      <c r="E26" s="96"/>
      <c r="F26" s="174"/>
      <c r="G26" s="35"/>
      <c r="H26" s="35"/>
      <c r="I26" s="74"/>
      <c r="J26" s="77"/>
      <c r="K26" s="4" t="s">
        <v>192</v>
      </c>
      <c r="L26" s="20" t="s">
        <v>99</v>
      </c>
      <c r="M26" s="27">
        <v>10000</v>
      </c>
      <c r="N26" s="99"/>
    </row>
    <row r="27" spans="1:16" ht="6.75" customHeight="1">
      <c r="A27" s="81"/>
      <c r="B27" s="83"/>
      <c r="C27" s="92"/>
      <c r="D27" s="94"/>
      <c r="E27" s="96"/>
      <c r="F27" s="174"/>
      <c r="G27" s="35"/>
      <c r="H27" s="35"/>
      <c r="I27" s="74"/>
      <c r="J27" s="77"/>
      <c r="K27" s="4" t="s">
        <v>193</v>
      </c>
      <c r="L27" s="20" t="s">
        <v>99</v>
      </c>
      <c r="M27" s="27">
        <v>10000</v>
      </c>
      <c r="N27" s="99"/>
    </row>
    <row r="28" spans="1:16" ht="6.75" customHeight="1">
      <c r="A28" s="82"/>
      <c r="B28" s="84"/>
      <c r="C28" s="93"/>
      <c r="D28" s="94"/>
      <c r="E28" s="97"/>
      <c r="F28" s="175"/>
      <c r="G28" s="36"/>
      <c r="H28" s="36"/>
      <c r="I28" s="75"/>
      <c r="J28" s="78"/>
      <c r="K28" s="21" t="s">
        <v>194</v>
      </c>
      <c r="L28" s="20" t="s">
        <v>99</v>
      </c>
      <c r="M28" s="27">
        <v>10000</v>
      </c>
      <c r="N28" s="100"/>
    </row>
    <row r="29" spans="1:16" ht="12.75" customHeight="1">
      <c r="A29" s="40" t="s">
        <v>198</v>
      </c>
      <c r="B29" s="43" t="s">
        <v>199</v>
      </c>
      <c r="C29" s="46" t="s">
        <v>200</v>
      </c>
      <c r="D29" s="69">
        <v>1.8742733650577599E-3</v>
      </c>
      <c r="E29" s="50" t="s">
        <v>107</v>
      </c>
      <c r="F29" s="57">
        <v>2028</v>
      </c>
      <c r="G29" s="34">
        <v>-93072</v>
      </c>
      <c r="H29" s="34">
        <v>12082</v>
      </c>
      <c r="I29" s="34" t="s">
        <v>109</v>
      </c>
      <c r="J29" s="158" t="s">
        <v>108</v>
      </c>
      <c r="K29" s="5" t="s">
        <v>205</v>
      </c>
      <c r="L29" s="11" t="s">
        <v>115</v>
      </c>
      <c r="M29" s="4" t="s">
        <v>109</v>
      </c>
      <c r="N29" s="161" t="s">
        <v>201</v>
      </c>
      <c r="O29" s="16"/>
      <c r="P29" s="12"/>
    </row>
    <row r="30" spans="1:16">
      <c r="A30" s="41"/>
      <c r="B30" s="44"/>
      <c r="C30" s="38"/>
      <c r="D30" s="48"/>
      <c r="E30" s="48"/>
      <c r="F30" s="164"/>
      <c r="G30" s="44"/>
      <c r="H30" s="44"/>
      <c r="I30" s="44"/>
      <c r="J30" s="159"/>
      <c r="K30" s="5" t="s">
        <v>202</v>
      </c>
      <c r="L30" s="20" t="s">
        <v>116</v>
      </c>
      <c r="M30" s="4" t="s">
        <v>109</v>
      </c>
      <c r="N30" s="162"/>
    </row>
    <row r="31" spans="1:16">
      <c r="A31" s="41"/>
      <c r="B31" s="44"/>
      <c r="C31" s="38"/>
      <c r="D31" s="48"/>
      <c r="E31" s="48"/>
      <c r="F31" s="164"/>
      <c r="G31" s="44"/>
      <c r="H31" s="44"/>
      <c r="I31" s="44"/>
      <c r="J31" s="159"/>
      <c r="K31" s="5" t="s">
        <v>203</v>
      </c>
      <c r="L31" s="20" t="s">
        <v>116</v>
      </c>
      <c r="M31" s="4" t="s">
        <v>109</v>
      </c>
      <c r="N31" s="162"/>
    </row>
    <row r="32" spans="1:16">
      <c r="A32" s="41"/>
      <c r="B32" s="44"/>
      <c r="C32" s="38"/>
      <c r="D32" s="48"/>
      <c r="E32" s="48"/>
      <c r="F32" s="164"/>
      <c r="G32" s="44"/>
      <c r="H32" s="44"/>
      <c r="I32" s="44"/>
      <c r="J32" s="159"/>
      <c r="K32" s="5" t="s">
        <v>204</v>
      </c>
      <c r="L32" s="20" t="s">
        <v>116</v>
      </c>
      <c r="M32" s="4" t="s">
        <v>109</v>
      </c>
      <c r="N32" s="162"/>
    </row>
    <row r="33" spans="1:14">
      <c r="A33" s="42"/>
      <c r="B33" s="45"/>
      <c r="C33" s="39"/>
      <c r="D33" s="49"/>
      <c r="E33" s="49"/>
      <c r="F33" s="165"/>
      <c r="G33" s="45"/>
      <c r="H33" s="45"/>
      <c r="I33" s="45"/>
      <c r="J33" s="160"/>
      <c r="K33" s="5" t="s">
        <v>206</v>
      </c>
      <c r="L33" s="20" t="s">
        <v>116</v>
      </c>
      <c r="M33" s="4" t="s">
        <v>109</v>
      </c>
      <c r="N33" s="163"/>
    </row>
    <row r="34" spans="1:14" ht="6.75" customHeight="1">
      <c r="A34" s="40" t="s">
        <v>37</v>
      </c>
      <c r="B34" s="43">
        <v>5327781000</v>
      </c>
      <c r="C34" s="46" t="s">
        <v>38</v>
      </c>
      <c r="D34" s="47">
        <v>1.2800000000000001E-2</v>
      </c>
      <c r="E34" s="50">
        <v>55153</v>
      </c>
      <c r="F34" s="173"/>
      <c r="G34" s="34">
        <v>4092465</v>
      </c>
      <c r="H34" s="34">
        <v>5688179</v>
      </c>
      <c r="I34" s="34">
        <v>12474329</v>
      </c>
      <c r="J34" s="76" t="s">
        <v>14</v>
      </c>
      <c r="K34" s="4" t="s">
        <v>39</v>
      </c>
      <c r="L34" s="4" t="s">
        <v>27</v>
      </c>
      <c r="M34" s="104" t="s">
        <v>195</v>
      </c>
      <c r="N34" s="46" t="s">
        <v>40</v>
      </c>
    </row>
    <row r="35" spans="1:14" ht="6.75" customHeight="1">
      <c r="A35" s="81"/>
      <c r="B35" s="83"/>
      <c r="C35" s="79"/>
      <c r="D35" s="69"/>
      <c r="E35" s="71"/>
      <c r="F35" s="174"/>
      <c r="G35" s="35"/>
      <c r="H35" s="35"/>
      <c r="I35" s="35"/>
      <c r="J35" s="77"/>
      <c r="K35" s="4" t="s">
        <v>41</v>
      </c>
      <c r="L35" s="4" t="s">
        <v>29</v>
      </c>
      <c r="M35" s="105"/>
      <c r="N35" s="79"/>
    </row>
    <row r="36" spans="1:14" ht="6.75" customHeight="1">
      <c r="A36" s="81"/>
      <c r="B36" s="83"/>
      <c r="C36" s="79"/>
      <c r="D36" s="69"/>
      <c r="E36" s="71"/>
      <c r="F36" s="174"/>
      <c r="G36" s="44"/>
      <c r="H36" s="44"/>
      <c r="I36" s="35"/>
      <c r="J36" s="77"/>
      <c r="K36" s="4" t="s">
        <v>42</v>
      </c>
      <c r="L36" s="4" t="s">
        <v>30</v>
      </c>
      <c r="M36" s="105"/>
      <c r="N36" s="79"/>
    </row>
    <row r="37" spans="1:14" ht="6.75" customHeight="1">
      <c r="A37" s="81"/>
      <c r="B37" s="83"/>
      <c r="C37" s="79"/>
      <c r="D37" s="69"/>
      <c r="E37" s="71"/>
      <c r="F37" s="174"/>
      <c r="G37" s="44"/>
      <c r="H37" s="44"/>
      <c r="I37" s="35"/>
      <c r="J37" s="77"/>
      <c r="K37" s="4" t="s">
        <v>31</v>
      </c>
      <c r="L37" s="4" t="s">
        <v>30</v>
      </c>
      <c r="M37" s="105"/>
      <c r="N37" s="79"/>
    </row>
    <row r="38" spans="1:14" ht="16.649999999999999" customHeight="1">
      <c r="A38" s="82"/>
      <c r="B38" s="84"/>
      <c r="C38" s="80"/>
      <c r="D38" s="70"/>
      <c r="E38" s="72"/>
      <c r="F38" s="175"/>
      <c r="G38" s="45"/>
      <c r="H38" s="45"/>
      <c r="I38" s="36"/>
      <c r="J38" s="78"/>
      <c r="K38" s="21" t="s">
        <v>159</v>
      </c>
      <c r="L38" s="4" t="s">
        <v>30</v>
      </c>
      <c r="M38" s="106"/>
      <c r="N38" s="80"/>
    </row>
    <row r="39" spans="1:14" ht="16.649999999999999" customHeight="1">
      <c r="A39" s="40" t="s">
        <v>213</v>
      </c>
      <c r="B39" s="43" t="s">
        <v>214</v>
      </c>
      <c r="C39" s="46" t="s">
        <v>215</v>
      </c>
      <c r="D39" s="47">
        <v>1.3596492985723E-3</v>
      </c>
      <c r="E39" s="50" t="s">
        <v>107</v>
      </c>
      <c r="F39" s="173"/>
      <c r="G39" s="34">
        <v>45146</v>
      </c>
      <c r="H39" s="34">
        <v>32701</v>
      </c>
      <c r="I39" s="34" t="s">
        <v>109</v>
      </c>
      <c r="J39" s="34" t="s">
        <v>108</v>
      </c>
      <c r="K39" s="4" t="s">
        <v>218</v>
      </c>
      <c r="L39" s="4" t="s">
        <v>217</v>
      </c>
      <c r="M39" s="15">
        <v>22500</v>
      </c>
      <c r="N39" s="37" t="s">
        <v>216</v>
      </c>
    </row>
    <row r="40" spans="1:14" ht="16.649999999999999" customHeight="1">
      <c r="A40" s="41"/>
      <c r="B40" s="44"/>
      <c r="C40" s="38"/>
      <c r="D40" s="48"/>
      <c r="E40" s="48"/>
      <c r="F40" s="174"/>
      <c r="G40" s="35"/>
      <c r="H40" s="35"/>
      <c r="I40" s="35"/>
      <c r="J40" s="35"/>
      <c r="K40" s="4" t="s">
        <v>190</v>
      </c>
      <c r="L40" s="4" t="s">
        <v>116</v>
      </c>
      <c r="M40" s="15">
        <v>2000</v>
      </c>
      <c r="N40" s="38"/>
    </row>
    <row r="41" spans="1:14" ht="16.649999999999999" customHeight="1">
      <c r="A41" s="42"/>
      <c r="B41" s="45"/>
      <c r="C41" s="39"/>
      <c r="D41" s="49"/>
      <c r="E41" s="49"/>
      <c r="F41" s="175"/>
      <c r="G41" s="36"/>
      <c r="H41" s="36"/>
      <c r="I41" s="36"/>
      <c r="J41" s="36"/>
      <c r="K41" s="4" t="s">
        <v>219</v>
      </c>
      <c r="L41" s="4" t="s">
        <v>116</v>
      </c>
      <c r="M41" s="15">
        <v>2000</v>
      </c>
      <c r="N41" s="39"/>
    </row>
    <row r="42" spans="1:14" ht="6.75" customHeight="1">
      <c r="A42" s="107" t="s">
        <v>128</v>
      </c>
      <c r="B42" s="43">
        <v>4786421000</v>
      </c>
      <c r="C42" s="46" t="s">
        <v>43</v>
      </c>
      <c r="D42" s="47">
        <f>0.63%+0.025%</f>
        <v>6.5500000000000003E-3</v>
      </c>
      <c r="E42" s="50">
        <v>55153</v>
      </c>
      <c r="F42" s="57">
        <f>48344.47+318002.99</f>
        <v>366347.45999999996</v>
      </c>
      <c r="G42" s="34">
        <v>159934</v>
      </c>
      <c r="H42" s="34">
        <v>169401</v>
      </c>
      <c r="I42" s="73" t="s">
        <v>109</v>
      </c>
      <c r="J42" s="76" t="s">
        <v>14</v>
      </c>
      <c r="K42" s="4" t="s">
        <v>44</v>
      </c>
      <c r="L42" s="4" t="s">
        <v>27</v>
      </c>
      <c r="M42" s="15">
        <v>27000</v>
      </c>
      <c r="N42" s="46" t="s">
        <v>45</v>
      </c>
    </row>
    <row r="43" spans="1:14" ht="6.75" customHeight="1">
      <c r="A43" s="41"/>
      <c r="B43" s="83"/>
      <c r="C43" s="79"/>
      <c r="D43" s="69"/>
      <c r="E43" s="71"/>
      <c r="F43" s="58"/>
      <c r="G43" s="35"/>
      <c r="H43" s="35"/>
      <c r="I43" s="74"/>
      <c r="J43" s="77"/>
      <c r="K43" s="4" t="s">
        <v>46</v>
      </c>
      <c r="L43" s="4" t="s">
        <v>47</v>
      </c>
      <c r="M43" s="15">
        <v>42500</v>
      </c>
      <c r="N43" s="79"/>
    </row>
    <row r="44" spans="1:14" ht="6.75" customHeight="1">
      <c r="A44" s="41"/>
      <c r="B44" s="83"/>
      <c r="C44" s="79"/>
      <c r="D44" s="69"/>
      <c r="E44" s="71"/>
      <c r="F44" s="58"/>
      <c r="G44" s="35"/>
      <c r="H44" s="35"/>
      <c r="I44" s="74"/>
      <c r="J44" s="77"/>
      <c r="K44" s="4" t="s">
        <v>48</v>
      </c>
      <c r="L44" s="4" t="s">
        <v>30</v>
      </c>
      <c r="M44" s="15">
        <v>5000</v>
      </c>
      <c r="N44" s="79"/>
    </row>
    <row r="45" spans="1:14" ht="6.75" customHeight="1">
      <c r="A45" s="41"/>
      <c r="B45" s="83"/>
      <c r="C45" s="79"/>
      <c r="D45" s="69"/>
      <c r="E45" s="71"/>
      <c r="F45" s="164"/>
      <c r="G45" s="35"/>
      <c r="H45" s="35"/>
      <c r="I45" s="38"/>
      <c r="J45" s="77"/>
      <c r="K45" s="4" t="s">
        <v>49</v>
      </c>
      <c r="L45" s="4" t="s">
        <v>30</v>
      </c>
      <c r="M45" s="15">
        <v>5000</v>
      </c>
      <c r="N45" s="79"/>
    </row>
    <row r="46" spans="1:14" ht="6.75" customHeight="1">
      <c r="A46" s="42"/>
      <c r="B46" s="84"/>
      <c r="C46" s="80"/>
      <c r="D46" s="70"/>
      <c r="E46" s="72"/>
      <c r="F46" s="165"/>
      <c r="G46" s="36"/>
      <c r="H46" s="36"/>
      <c r="I46" s="39"/>
      <c r="J46" s="78"/>
      <c r="K46" s="4" t="s">
        <v>50</v>
      </c>
      <c r="L46" s="4" t="s">
        <v>30</v>
      </c>
      <c r="M46" s="15">
        <v>5000</v>
      </c>
      <c r="N46" s="80"/>
    </row>
    <row r="47" spans="1:14" ht="12.75" customHeight="1">
      <c r="A47" s="40" t="s">
        <v>117</v>
      </c>
      <c r="B47" s="43" t="s">
        <v>118</v>
      </c>
      <c r="C47" s="46" t="s">
        <v>119</v>
      </c>
      <c r="D47" s="47">
        <v>2.48929069227834E-3</v>
      </c>
      <c r="E47" s="50" t="s">
        <v>107</v>
      </c>
      <c r="F47" s="180"/>
      <c r="G47" s="34">
        <v>514540</v>
      </c>
      <c r="H47" s="34">
        <v>1273748</v>
      </c>
      <c r="I47" s="133" t="s">
        <v>109</v>
      </c>
      <c r="J47" s="136"/>
      <c r="K47" s="32" t="s">
        <v>221</v>
      </c>
      <c r="L47" s="13" t="s">
        <v>115</v>
      </c>
      <c r="M47" s="13" t="s">
        <v>109</v>
      </c>
      <c r="N47" s="139" t="s">
        <v>109</v>
      </c>
    </row>
    <row r="48" spans="1:14" ht="12.75" customHeight="1">
      <c r="A48" s="125"/>
      <c r="B48" s="83"/>
      <c r="C48" s="79"/>
      <c r="D48" s="69"/>
      <c r="E48" s="71"/>
      <c r="F48" s="181"/>
      <c r="G48" s="35"/>
      <c r="H48" s="35"/>
      <c r="I48" s="134"/>
      <c r="J48" s="137"/>
      <c r="K48" s="32" t="s">
        <v>230</v>
      </c>
      <c r="L48" s="13" t="s">
        <v>121</v>
      </c>
      <c r="M48" s="13" t="s">
        <v>109</v>
      </c>
      <c r="N48" s="140"/>
    </row>
    <row r="49" spans="1:14">
      <c r="A49" s="125"/>
      <c r="B49" s="83"/>
      <c r="C49" s="79"/>
      <c r="D49" s="69"/>
      <c r="E49" s="71"/>
      <c r="F49" s="181"/>
      <c r="G49" s="35"/>
      <c r="H49" s="35"/>
      <c r="I49" s="134"/>
      <c r="J49" s="137"/>
      <c r="K49" s="32" t="s">
        <v>222</v>
      </c>
      <c r="L49" s="13" t="s">
        <v>122</v>
      </c>
      <c r="M49" s="13" t="s">
        <v>109</v>
      </c>
      <c r="N49" s="79"/>
    </row>
    <row r="50" spans="1:14">
      <c r="A50" s="125"/>
      <c r="B50" s="83"/>
      <c r="C50" s="79"/>
      <c r="D50" s="69"/>
      <c r="E50" s="71"/>
      <c r="F50" s="181"/>
      <c r="G50" s="35"/>
      <c r="H50" s="35"/>
      <c r="I50" s="134"/>
      <c r="J50" s="137"/>
      <c r="K50" s="13" t="s">
        <v>123</v>
      </c>
      <c r="L50" s="13" t="s">
        <v>122</v>
      </c>
      <c r="M50" s="13" t="s">
        <v>109</v>
      </c>
      <c r="N50" s="79"/>
    </row>
    <row r="51" spans="1:14">
      <c r="A51" s="125"/>
      <c r="B51" s="83"/>
      <c r="C51" s="79"/>
      <c r="D51" s="69"/>
      <c r="E51" s="71"/>
      <c r="F51" s="181"/>
      <c r="G51" s="35"/>
      <c r="H51" s="35"/>
      <c r="I51" s="134"/>
      <c r="J51" s="137"/>
      <c r="K51" s="13" t="s">
        <v>124</v>
      </c>
      <c r="L51" s="13" t="s">
        <v>122</v>
      </c>
      <c r="M51" s="13" t="s">
        <v>109</v>
      </c>
      <c r="N51" s="79"/>
    </row>
    <row r="52" spans="1:14">
      <c r="A52" s="125"/>
      <c r="B52" s="83"/>
      <c r="C52" s="79"/>
      <c r="D52" s="69"/>
      <c r="E52" s="71"/>
      <c r="F52" s="181"/>
      <c r="G52" s="35"/>
      <c r="H52" s="35"/>
      <c r="I52" s="134"/>
      <c r="J52" s="137"/>
      <c r="K52" s="32" t="s">
        <v>223</v>
      </c>
      <c r="L52" s="13" t="s">
        <v>116</v>
      </c>
      <c r="M52" s="13" t="s">
        <v>109</v>
      </c>
      <c r="N52" s="79"/>
    </row>
    <row r="53" spans="1:14">
      <c r="A53" s="125"/>
      <c r="B53" s="83"/>
      <c r="C53" s="79"/>
      <c r="D53" s="69"/>
      <c r="E53" s="71"/>
      <c r="F53" s="181"/>
      <c r="G53" s="35"/>
      <c r="H53" s="35"/>
      <c r="I53" s="134"/>
      <c r="J53" s="137"/>
      <c r="K53" s="32" t="s">
        <v>224</v>
      </c>
      <c r="L53" s="13" t="s">
        <v>116</v>
      </c>
      <c r="M53" s="13" t="s">
        <v>109</v>
      </c>
      <c r="N53" s="79"/>
    </row>
    <row r="54" spans="1:14">
      <c r="A54" s="125"/>
      <c r="B54" s="83"/>
      <c r="C54" s="79"/>
      <c r="D54" s="69"/>
      <c r="E54" s="71"/>
      <c r="F54" s="181"/>
      <c r="G54" s="35"/>
      <c r="H54" s="35"/>
      <c r="I54" s="134"/>
      <c r="J54" s="137"/>
      <c r="K54" s="32" t="s">
        <v>225</v>
      </c>
      <c r="L54" s="13" t="s">
        <v>116</v>
      </c>
      <c r="M54" s="13" t="s">
        <v>109</v>
      </c>
      <c r="N54" s="79"/>
    </row>
    <row r="55" spans="1:14">
      <c r="A55" s="125"/>
      <c r="B55" s="83"/>
      <c r="C55" s="79"/>
      <c r="D55" s="69"/>
      <c r="E55" s="71"/>
      <c r="F55" s="181"/>
      <c r="G55" s="35"/>
      <c r="H55" s="35"/>
      <c r="I55" s="134"/>
      <c r="J55" s="137"/>
      <c r="K55" s="32" t="s">
        <v>226</v>
      </c>
      <c r="L55" s="13" t="s">
        <v>116</v>
      </c>
      <c r="M55" s="13" t="s">
        <v>109</v>
      </c>
      <c r="N55" s="79"/>
    </row>
    <row r="56" spans="1:14">
      <c r="A56" s="125"/>
      <c r="B56" s="83"/>
      <c r="C56" s="79"/>
      <c r="D56" s="69"/>
      <c r="E56" s="71"/>
      <c r="F56" s="181"/>
      <c r="G56" s="35"/>
      <c r="H56" s="35"/>
      <c r="I56" s="134"/>
      <c r="J56" s="137"/>
      <c r="K56" s="32" t="s">
        <v>227</v>
      </c>
      <c r="L56" s="13" t="s">
        <v>116</v>
      </c>
      <c r="M56" s="13" t="s">
        <v>109</v>
      </c>
      <c r="N56" s="79"/>
    </row>
    <row r="57" spans="1:14">
      <c r="A57" s="125"/>
      <c r="B57" s="83"/>
      <c r="C57" s="79"/>
      <c r="D57" s="69"/>
      <c r="E57" s="71"/>
      <c r="F57" s="181"/>
      <c r="G57" s="35"/>
      <c r="H57" s="35"/>
      <c r="I57" s="134"/>
      <c r="J57" s="137"/>
      <c r="K57" s="32" t="s">
        <v>228</v>
      </c>
      <c r="L57" s="13" t="s">
        <v>116</v>
      </c>
      <c r="M57" s="13" t="s">
        <v>109</v>
      </c>
      <c r="N57" s="79"/>
    </row>
    <row r="58" spans="1:14">
      <c r="A58" s="125"/>
      <c r="B58" s="83"/>
      <c r="C58" s="79"/>
      <c r="D58" s="69"/>
      <c r="E58" s="71"/>
      <c r="F58" s="181"/>
      <c r="G58" s="35"/>
      <c r="H58" s="35"/>
      <c r="I58" s="134"/>
      <c r="J58" s="137"/>
      <c r="K58" s="32" t="s">
        <v>125</v>
      </c>
      <c r="L58" s="13" t="s">
        <v>116</v>
      </c>
      <c r="M58" s="13" t="s">
        <v>109</v>
      </c>
      <c r="N58" s="79"/>
    </row>
    <row r="59" spans="1:14">
      <c r="A59" s="125"/>
      <c r="B59" s="83"/>
      <c r="C59" s="79"/>
      <c r="D59" s="69"/>
      <c r="E59" s="71"/>
      <c r="F59" s="181"/>
      <c r="G59" s="35"/>
      <c r="H59" s="35"/>
      <c r="I59" s="134"/>
      <c r="J59" s="137"/>
      <c r="K59" s="32" t="s">
        <v>229</v>
      </c>
      <c r="L59" s="13" t="s">
        <v>116</v>
      </c>
      <c r="M59" s="13" t="s">
        <v>109</v>
      </c>
      <c r="N59" s="79"/>
    </row>
    <row r="60" spans="1:14" ht="6.75" customHeight="1">
      <c r="A60" s="126"/>
      <c r="B60" s="84"/>
      <c r="C60" s="80"/>
      <c r="D60" s="70"/>
      <c r="E60" s="72"/>
      <c r="F60" s="182"/>
      <c r="G60" s="36"/>
      <c r="H60" s="36"/>
      <c r="I60" s="135" t="s">
        <v>109</v>
      </c>
      <c r="J60" s="138"/>
      <c r="K60" s="32" t="s">
        <v>127</v>
      </c>
      <c r="L60" s="13" t="s">
        <v>116</v>
      </c>
      <c r="M60" s="13" t="s">
        <v>109</v>
      </c>
      <c r="N60" s="80"/>
    </row>
    <row r="61" spans="1:14" ht="21.9" customHeight="1">
      <c r="A61" s="17" t="s">
        <v>51</v>
      </c>
      <c r="B61" s="7">
        <v>8618091006</v>
      </c>
      <c r="C61" s="5" t="s">
        <v>52</v>
      </c>
      <c r="D61" s="28">
        <f>0.235%+0.18%</f>
        <v>4.1499999999999992E-3</v>
      </c>
      <c r="E61" s="6" t="s">
        <v>53</v>
      </c>
      <c r="F61" s="176"/>
      <c r="G61" s="14">
        <v>33602</v>
      </c>
      <c r="H61" s="14">
        <v>-125339</v>
      </c>
      <c r="I61" s="4" t="s">
        <v>109</v>
      </c>
      <c r="J61" s="29" t="s">
        <v>14</v>
      </c>
      <c r="K61" s="4" t="s">
        <v>54</v>
      </c>
      <c r="L61" s="4" t="s">
        <v>18</v>
      </c>
      <c r="M61" s="15">
        <v>0</v>
      </c>
      <c r="N61" s="5" t="s">
        <v>55</v>
      </c>
    </row>
    <row r="62" spans="1:14" ht="6.75" customHeight="1">
      <c r="A62" s="40" t="s">
        <v>56</v>
      </c>
      <c r="B62" s="43">
        <v>3991350376</v>
      </c>
      <c r="C62" s="46" t="s">
        <v>57</v>
      </c>
      <c r="D62" s="47">
        <v>2.1899999999999999E-2</v>
      </c>
      <c r="E62" s="50">
        <v>55153</v>
      </c>
      <c r="F62" s="173"/>
      <c r="G62" s="34">
        <v>215499</v>
      </c>
      <c r="H62" s="34">
        <v>186787</v>
      </c>
      <c r="I62" s="73" t="s">
        <v>13</v>
      </c>
      <c r="J62" s="76" t="s">
        <v>14</v>
      </c>
      <c r="K62" s="21" t="s">
        <v>186</v>
      </c>
      <c r="L62" s="4" t="s">
        <v>27</v>
      </c>
      <c r="M62" s="15">
        <v>12000</v>
      </c>
      <c r="N62" s="46" t="s">
        <v>58</v>
      </c>
    </row>
    <row r="63" spans="1:14" ht="6.75" customHeight="1">
      <c r="A63" s="81"/>
      <c r="B63" s="83"/>
      <c r="C63" s="79"/>
      <c r="D63" s="69"/>
      <c r="E63" s="71"/>
      <c r="F63" s="174"/>
      <c r="G63" s="35"/>
      <c r="H63" s="35"/>
      <c r="I63" s="74"/>
      <c r="J63" s="77"/>
      <c r="K63" s="4" t="s">
        <v>187</v>
      </c>
      <c r="L63" s="21" t="s">
        <v>188</v>
      </c>
      <c r="M63" s="15">
        <v>4400</v>
      </c>
      <c r="N63" s="79"/>
    </row>
    <row r="64" spans="1:14" ht="6.75" customHeight="1">
      <c r="A64" s="81"/>
      <c r="B64" s="83"/>
      <c r="C64" s="79"/>
      <c r="D64" s="69"/>
      <c r="E64" s="71"/>
      <c r="F64" s="174"/>
      <c r="G64" s="35"/>
      <c r="H64" s="35"/>
      <c r="I64" s="74"/>
      <c r="J64" s="77"/>
      <c r="K64" s="21" t="s">
        <v>189</v>
      </c>
      <c r="L64" s="4" t="s">
        <v>30</v>
      </c>
      <c r="M64" s="15">
        <v>4400</v>
      </c>
      <c r="N64" s="79"/>
    </row>
    <row r="65" spans="1:14" ht="6.75" customHeight="1">
      <c r="A65" s="81"/>
      <c r="B65" s="83"/>
      <c r="C65" s="79"/>
      <c r="D65" s="69"/>
      <c r="E65" s="71"/>
      <c r="F65" s="174"/>
      <c r="G65" s="35"/>
      <c r="H65" s="35"/>
      <c r="I65" s="74"/>
      <c r="J65" s="77"/>
      <c r="K65" s="4" t="s">
        <v>59</v>
      </c>
      <c r="L65" s="4" t="s">
        <v>30</v>
      </c>
      <c r="M65" s="15">
        <v>4400</v>
      </c>
      <c r="N65" s="79"/>
    </row>
    <row r="66" spans="1:14" ht="6.75" customHeight="1">
      <c r="A66" s="82"/>
      <c r="B66" s="84"/>
      <c r="C66" s="80"/>
      <c r="D66" s="70"/>
      <c r="E66" s="72"/>
      <c r="F66" s="175"/>
      <c r="G66" s="36"/>
      <c r="H66" s="36"/>
      <c r="I66" s="75"/>
      <c r="J66" s="78"/>
      <c r="K66" s="21" t="s">
        <v>190</v>
      </c>
      <c r="L66" s="4" t="s">
        <v>30</v>
      </c>
      <c r="M66" s="15">
        <v>4400</v>
      </c>
      <c r="N66" s="80"/>
    </row>
    <row r="67" spans="1:14" ht="6.75" customHeight="1">
      <c r="A67" s="108" t="s">
        <v>60</v>
      </c>
      <c r="B67" s="43">
        <v>4416711002</v>
      </c>
      <c r="C67" s="46" t="s">
        <v>61</v>
      </c>
      <c r="D67" s="47">
        <f>0.121%+0.67%</f>
        <v>7.9100000000000004E-3</v>
      </c>
      <c r="E67" s="101" t="s">
        <v>53</v>
      </c>
      <c r="F67" s="57">
        <f>2960+1000</f>
        <v>3960</v>
      </c>
      <c r="G67" s="34">
        <v>154408</v>
      </c>
      <c r="H67" s="34">
        <v>12393</v>
      </c>
      <c r="I67" s="73" t="s">
        <v>13</v>
      </c>
      <c r="J67" s="111" t="s">
        <v>14</v>
      </c>
      <c r="K67" s="21" t="s">
        <v>129</v>
      </c>
      <c r="L67" s="4" t="s">
        <v>27</v>
      </c>
      <c r="M67" s="15">
        <v>8000</v>
      </c>
      <c r="N67" s="46" t="s">
        <v>62</v>
      </c>
    </row>
    <row r="68" spans="1:14" ht="6.75" customHeight="1">
      <c r="A68" s="41"/>
      <c r="B68" s="83"/>
      <c r="C68" s="79"/>
      <c r="D68" s="69"/>
      <c r="E68" s="109"/>
      <c r="F68" s="58"/>
      <c r="G68" s="35"/>
      <c r="H68" s="35"/>
      <c r="I68" s="74"/>
      <c r="J68" s="112"/>
      <c r="K68" s="21" t="s">
        <v>130</v>
      </c>
      <c r="L68" s="4" t="s">
        <v>30</v>
      </c>
      <c r="M68" s="15">
        <v>2399</v>
      </c>
      <c r="N68" s="79"/>
    </row>
    <row r="69" spans="1:14" ht="6.75" customHeight="1">
      <c r="A69" s="42"/>
      <c r="B69" s="84"/>
      <c r="C69" s="80"/>
      <c r="D69" s="70"/>
      <c r="E69" s="110"/>
      <c r="F69" s="59"/>
      <c r="G69" s="36"/>
      <c r="H69" s="36"/>
      <c r="I69" s="75"/>
      <c r="J69" s="113"/>
      <c r="K69" s="21" t="s">
        <v>131</v>
      </c>
      <c r="L69" s="4" t="s">
        <v>30</v>
      </c>
      <c r="M69" s="15">
        <v>2399</v>
      </c>
      <c r="N69" s="80"/>
    </row>
    <row r="70" spans="1:14" ht="6.75" customHeight="1">
      <c r="A70" s="40" t="s">
        <v>63</v>
      </c>
      <c r="B70" s="43">
        <v>4408300285</v>
      </c>
      <c r="C70" s="46" t="s">
        <v>64</v>
      </c>
      <c r="D70" s="47">
        <f>0.46%+0.025%</f>
        <v>4.8500000000000001E-3</v>
      </c>
      <c r="E70" s="50">
        <v>55153</v>
      </c>
      <c r="F70" s="183">
        <f>263193.08+84400.15</f>
        <v>347593.23</v>
      </c>
      <c r="G70" s="34">
        <v>243150</v>
      </c>
      <c r="H70" s="34">
        <v>275164</v>
      </c>
      <c r="I70" s="73" t="s">
        <v>13</v>
      </c>
      <c r="J70" s="76" t="s">
        <v>14</v>
      </c>
      <c r="K70" s="4" t="s">
        <v>65</v>
      </c>
      <c r="L70" s="4" t="s">
        <v>27</v>
      </c>
      <c r="M70" s="22">
        <v>14500</v>
      </c>
      <c r="N70" s="46" t="s">
        <v>66</v>
      </c>
    </row>
    <row r="71" spans="1:14" ht="6.75" customHeight="1">
      <c r="A71" s="81"/>
      <c r="B71" s="83"/>
      <c r="C71" s="79"/>
      <c r="D71" s="69"/>
      <c r="E71" s="71"/>
      <c r="F71" s="184"/>
      <c r="G71" s="35"/>
      <c r="H71" s="35"/>
      <c r="I71" s="38"/>
      <c r="J71" s="77"/>
      <c r="K71" s="4" t="s">
        <v>67</v>
      </c>
      <c r="L71" s="4" t="s">
        <v>30</v>
      </c>
      <c r="M71" s="23">
        <v>0</v>
      </c>
      <c r="N71" s="79"/>
    </row>
    <row r="72" spans="1:14" ht="6.75" customHeight="1">
      <c r="A72" s="81"/>
      <c r="B72" s="83"/>
      <c r="C72" s="79"/>
      <c r="D72" s="69"/>
      <c r="E72" s="71"/>
      <c r="F72" s="184"/>
      <c r="G72" s="35"/>
      <c r="H72" s="35"/>
      <c r="I72" s="38"/>
      <c r="J72" s="77"/>
      <c r="K72" s="4" t="s">
        <v>68</v>
      </c>
      <c r="L72" s="4" t="s">
        <v>30</v>
      </c>
      <c r="M72" s="22">
        <v>5500</v>
      </c>
      <c r="N72" s="79"/>
    </row>
    <row r="73" spans="1:14" ht="6.75" customHeight="1">
      <c r="A73" s="81"/>
      <c r="B73" s="83"/>
      <c r="C73" s="79"/>
      <c r="D73" s="48"/>
      <c r="E73" s="71"/>
      <c r="F73" s="178"/>
      <c r="G73" s="35"/>
      <c r="H73" s="35"/>
      <c r="I73" s="38"/>
      <c r="J73" s="77"/>
      <c r="K73" s="4" t="s">
        <v>69</v>
      </c>
      <c r="L73" s="4" t="s">
        <v>30</v>
      </c>
      <c r="M73" s="22">
        <v>5500</v>
      </c>
      <c r="N73" s="79"/>
    </row>
    <row r="74" spans="1:14" ht="6" customHeight="1">
      <c r="A74" s="82"/>
      <c r="B74" s="84"/>
      <c r="C74" s="80"/>
      <c r="D74" s="49"/>
      <c r="E74" s="72"/>
      <c r="F74" s="179"/>
      <c r="G74" s="36"/>
      <c r="H74" s="36"/>
      <c r="I74" s="39"/>
      <c r="J74" s="78"/>
      <c r="K74" s="4" t="s">
        <v>70</v>
      </c>
      <c r="L74" s="4" t="s">
        <v>30</v>
      </c>
      <c r="M74" s="22">
        <v>5500</v>
      </c>
      <c r="N74" s="80"/>
    </row>
    <row r="75" spans="1:14" ht="6.75" customHeight="1">
      <c r="A75" s="107" t="s">
        <v>143</v>
      </c>
      <c r="B75" s="85">
        <v>12620491006</v>
      </c>
      <c r="C75" s="46" t="s">
        <v>71</v>
      </c>
      <c r="D75" s="114">
        <f>0.079%+0.083%</f>
        <v>1.6199999999999999E-3</v>
      </c>
      <c r="E75" s="50">
        <v>55153</v>
      </c>
      <c r="F75" s="183">
        <f>2041+1495</f>
        <v>3536</v>
      </c>
      <c r="G75" s="34">
        <v>107653</v>
      </c>
      <c r="H75" s="34">
        <v>4016472</v>
      </c>
      <c r="I75" s="34">
        <v>6679810</v>
      </c>
      <c r="J75" s="117" t="s">
        <v>14</v>
      </c>
      <c r="K75" s="4" t="s">
        <v>72</v>
      </c>
      <c r="L75" s="4" t="s">
        <v>27</v>
      </c>
      <c r="M75" s="22">
        <v>23000</v>
      </c>
      <c r="N75" s="46" t="s">
        <v>73</v>
      </c>
    </row>
    <row r="76" spans="1:14" ht="6.75" customHeight="1">
      <c r="A76" s="41"/>
      <c r="B76" s="86"/>
      <c r="C76" s="79"/>
      <c r="D76" s="115"/>
      <c r="E76" s="71"/>
      <c r="F76" s="184"/>
      <c r="G76" s="35"/>
      <c r="H76" s="35"/>
      <c r="I76" s="35"/>
      <c r="J76" s="118"/>
      <c r="K76" s="21" t="s">
        <v>158</v>
      </c>
      <c r="L76" s="4" t="s">
        <v>30</v>
      </c>
      <c r="M76" s="22">
        <v>3500</v>
      </c>
      <c r="N76" s="79"/>
    </row>
    <row r="77" spans="1:14" ht="22.5" customHeight="1">
      <c r="A77" s="42"/>
      <c r="B77" s="87"/>
      <c r="C77" s="80"/>
      <c r="D77" s="116"/>
      <c r="E77" s="72"/>
      <c r="F77" s="184"/>
      <c r="G77" s="36"/>
      <c r="H77" s="36"/>
      <c r="I77" s="36"/>
      <c r="J77" s="119"/>
      <c r="K77" s="4" t="s">
        <v>31</v>
      </c>
      <c r="L77" s="4" t="s">
        <v>30</v>
      </c>
      <c r="M77" s="24">
        <v>0</v>
      </c>
      <c r="N77" s="80"/>
    </row>
    <row r="78" spans="1:14" ht="22.5" customHeight="1">
      <c r="A78" s="40" t="s">
        <v>144</v>
      </c>
      <c r="B78" s="85" t="s">
        <v>139</v>
      </c>
      <c r="C78" s="46" t="s">
        <v>140</v>
      </c>
      <c r="D78" s="114">
        <v>2.75862068965517E-3</v>
      </c>
      <c r="E78" s="50" t="s">
        <v>107</v>
      </c>
      <c r="F78" s="173"/>
      <c r="G78" s="34">
        <v>5450</v>
      </c>
      <c r="H78" s="34">
        <v>2461</v>
      </c>
      <c r="I78" s="34" t="s">
        <v>109</v>
      </c>
      <c r="J78" s="141" t="s">
        <v>108</v>
      </c>
      <c r="K78" s="25" t="s">
        <v>141</v>
      </c>
      <c r="L78" s="25" t="s">
        <v>115</v>
      </c>
      <c r="M78" s="132" t="s">
        <v>109</v>
      </c>
      <c r="N78" s="132" t="s">
        <v>109</v>
      </c>
    </row>
    <row r="79" spans="1:14" ht="22.5" customHeight="1">
      <c r="A79" s="125"/>
      <c r="B79" s="44"/>
      <c r="C79" s="38"/>
      <c r="D79" s="48"/>
      <c r="E79" s="48"/>
      <c r="F79" s="174"/>
      <c r="G79" s="35"/>
      <c r="H79" s="35"/>
      <c r="I79" s="35"/>
      <c r="J79" s="142"/>
      <c r="K79" s="25" t="s">
        <v>142</v>
      </c>
      <c r="L79" s="25" t="s">
        <v>157</v>
      </c>
      <c r="M79" s="38"/>
      <c r="N79" s="38"/>
    </row>
    <row r="80" spans="1:14" ht="22.5" customHeight="1">
      <c r="A80" s="125"/>
      <c r="B80" s="44"/>
      <c r="C80" s="38"/>
      <c r="D80" s="48"/>
      <c r="E80" s="48"/>
      <c r="F80" s="174"/>
      <c r="G80" s="35"/>
      <c r="H80" s="35"/>
      <c r="I80" s="35"/>
      <c r="J80" s="142"/>
      <c r="K80" s="25" t="s">
        <v>145</v>
      </c>
      <c r="L80" s="25" t="s">
        <v>116</v>
      </c>
      <c r="M80" s="38"/>
      <c r="N80" s="38"/>
    </row>
    <row r="81" spans="1:14" ht="22.5" customHeight="1">
      <c r="A81" s="125"/>
      <c r="B81" s="44"/>
      <c r="C81" s="38"/>
      <c r="D81" s="48"/>
      <c r="E81" s="48"/>
      <c r="F81" s="174"/>
      <c r="G81" s="44"/>
      <c r="H81" s="44"/>
      <c r="I81" s="44"/>
      <c r="J81" s="143"/>
      <c r="K81" s="25" t="s">
        <v>146</v>
      </c>
      <c r="L81" s="25" t="s">
        <v>116</v>
      </c>
      <c r="M81" s="38"/>
      <c r="N81" s="38"/>
    </row>
    <row r="82" spans="1:14" ht="22.5" customHeight="1">
      <c r="A82" s="125"/>
      <c r="B82" s="44"/>
      <c r="C82" s="38"/>
      <c r="D82" s="48"/>
      <c r="E82" s="48"/>
      <c r="F82" s="174"/>
      <c r="G82" s="44"/>
      <c r="H82" s="44"/>
      <c r="I82" s="44"/>
      <c r="J82" s="143"/>
      <c r="K82" s="25" t="s">
        <v>147</v>
      </c>
      <c r="L82" s="25" t="s">
        <v>116</v>
      </c>
      <c r="M82" s="38"/>
      <c r="N82" s="38"/>
    </row>
    <row r="83" spans="1:14" ht="22.5" customHeight="1">
      <c r="A83" s="125"/>
      <c r="B83" s="44"/>
      <c r="C83" s="38"/>
      <c r="D83" s="48"/>
      <c r="E83" s="48"/>
      <c r="F83" s="174"/>
      <c r="G83" s="44"/>
      <c r="H83" s="44"/>
      <c r="I83" s="44"/>
      <c r="J83" s="143"/>
      <c r="K83" s="25" t="s">
        <v>148</v>
      </c>
      <c r="L83" s="25" t="s">
        <v>116</v>
      </c>
      <c r="M83" s="38"/>
      <c r="N83" s="38"/>
    </row>
    <row r="84" spans="1:14" ht="22.5" customHeight="1">
      <c r="A84" s="125"/>
      <c r="B84" s="44"/>
      <c r="C84" s="38"/>
      <c r="D84" s="48"/>
      <c r="E84" s="48"/>
      <c r="F84" s="174"/>
      <c r="G84" s="44"/>
      <c r="H84" s="44"/>
      <c r="I84" s="44"/>
      <c r="J84" s="143"/>
      <c r="K84" s="25" t="s">
        <v>149</v>
      </c>
      <c r="L84" s="25" t="s">
        <v>116</v>
      </c>
      <c r="M84" s="38"/>
      <c r="N84" s="38"/>
    </row>
    <row r="85" spans="1:14" ht="22.5" customHeight="1">
      <c r="A85" s="125"/>
      <c r="B85" s="44"/>
      <c r="C85" s="38"/>
      <c r="D85" s="48"/>
      <c r="E85" s="48"/>
      <c r="F85" s="174"/>
      <c r="G85" s="44"/>
      <c r="H85" s="44"/>
      <c r="I85" s="44"/>
      <c r="J85" s="143"/>
      <c r="K85" s="25" t="s">
        <v>150</v>
      </c>
      <c r="L85" s="25" t="s">
        <v>116</v>
      </c>
      <c r="M85" s="38"/>
      <c r="N85" s="38"/>
    </row>
    <row r="86" spans="1:14" ht="22.5" customHeight="1">
      <c r="A86" s="125"/>
      <c r="B86" s="44"/>
      <c r="C86" s="38"/>
      <c r="D86" s="48"/>
      <c r="E86" s="48"/>
      <c r="F86" s="174"/>
      <c r="G86" s="44"/>
      <c r="H86" s="44"/>
      <c r="I86" s="44"/>
      <c r="J86" s="143"/>
      <c r="K86" s="25" t="s">
        <v>151</v>
      </c>
      <c r="L86" s="25" t="s">
        <v>116</v>
      </c>
      <c r="M86" s="38"/>
      <c r="N86" s="38"/>
    </row>
    <row r="87" spans="1:14" ht="22.5" customHeight="1">
      <c r="A87" s="125"/>
      <c r="B87" s="44"/>
      <c r="C87" s="38"/>
      <c r="D87" s="48"/>
      <c r="E87" s="48"/>
      <c r="F87" s="174"/>
      <c r="G87" s="44"/>
      <c r="H87" s="44"/>
      <c r="I87" s="44"/>
      <c r="J87" s="143"/>
      <c r="K87" s="25" t="s">
        <v>152</v>
      </c>
      <c r="L87" s="25" t="s">
        <v>116</v>
      </c>
      <c r="M87" s="38"/>
      <c r="N87" s="38"/>
    </row>
    <row r="88" spans="1:14" ht="22.5" customHeight="1">
      <c r="A88" s="125"/>
      <c r="B88" s="44"/>
      <c r="C88" s="38"/>
      <c r="D88" s="48"/>
      <c r="E88" s="48"/>
      <c r="F88" s="174"/>
      <c r="G88" s="44"/>
      <c r="H88" s="44"/>
      <c r="I88" s="44"/>
      <c r="J88" s="143"/>
      <c r="K88" s="25" t="s">
        <v>156</v>
      </c>
      <c r="L88" s="25" t="s">
        <v>116</v>
      </c>
      <c r="M88" s="38"/>
      <c r="N88" s="38"/>
    </row>
    <row r="89" spans="1:14" ht="22.5" customHeight="1">
      <c r="A89" s="125"/>
      <c r="B89" s="44"/>
      <c r="C89" s="38"/>
      <c r="D89" s="48"/>
      <c r="E89" s="48"/>
      <c r="F89" s="174"/>
      <c r="G89" s="44"/>
      <c r="H89" s="44"/>
      <c r="I89" s="44"/>
      <c r="J89" s="143"/>
      <c r="K89" s="25" t="s">
        <v>153</v>
      </c>
      <c r="L89" s="25" t="s">
        <v>116</v>
      </c>
      <c r="M89" s="38"/>
      <c r="N89" s="38"/>
    </row>
    <row r="90" spans="1:14" ht="22.5" customHeight="1">
      <c r="A90" s="125"/>
      <c r="B90" s="44"/>
      <c r="C90" s="38"/>
      <c r="D90" s="48"/>
      <c r="E90" s="48"/>
      <c r="F90" s="174"/>
      <c r="G90" s="44"/>
      <c r="H90" s="44"/>
      <c r="I90" s="44"/>
      <c r="J90" s="143"/>
      <c r="K90" s="25" t="s">
        <v>154</v>
      </c>
      <c r="L90" s="25" t="s">
        <v>116</v>
      </c>
      <c r="M90" s="38"/>
      <c r="N90" s="38"/>
    </row>
    <row r="91" spans="1:14" ht="22.5" customHeight="1">
      <c r="A91" s="126"/>
      <c r="B91" s="45"/>
      <c r="C91" s="39"/>
      <c r="D91" s="49"/>
      <c r="E91" s="49"/>
      <c r="F91" s="175"/>
      <c r="G91" s="45"/>
      <c r="H91" s="45"/>
      <c r="I91" s="45"/>
      <c r="J91" s="144"/>
      <c r="K91" s="25" t="s">
        <v>155</v>
      </c>
      <c r="L91" s="25" t="s">
        <v>116</v>
      </c>
      <c r="M91" s="39"/>
      <c r="N91" s="39"/>
    </row>
    <row r="92" spans="1:14" ht="6.75" customHeight="1">
      <c r="A92" s="40" t="s">
        <v>75</v>
      </c>
      <c r="B92" s="43">
        <v>3113960730</v>
      </c>
      <c r="C92" s="46" t="s">
        <v>76</v>
      </c>
      <c r="D92" s="47">
        <v>0.1467</v>
      </c>
      <c r="E92" s="50">
        <v>55153</v>
      </c>
      <c r="F92" s="57">
        <v>1572.54</v>
      </c>
      <c r="G92" s="34">
        <v>0</v>
      </c>
      <c r="H92" s="34">
        <v>6</v>
      </c>
      <c r="I92" s="73" t="s">
        <v>13</v>
      </c>
      <c r="J92" s="76" t="s">
        <v>14</v>
      </c>
      <c r="K92" s="4" t="s">
        <v>77</v>
      </c>
      <c r="L92" s="4" t="s">
        <v>232</v>
      </c>
      <c r="M92" s="120" t="s">
        <v>78</v>
      </c>
      <c r="N92" s="46" t="s">
        <v>79</v>
      </c>
    </row>
    <row r="93" spans="1:14">
      <c r="A93" s="81"/>
      <c r="B93" s="83"/>
      <c r="C93" s="79"/>
      <c r="D93" s="69"/>
      <c r="E93" s="71"/>
      <c r="F93" s="58"/>
      <c r="G93" s="35"/>
      <c r="H93" s="35"/>
      <c r="I93" s="74"/>
      <c r="J93" s="77"/>
      <c r="K93" s="4" t="s">
        <v>80</v>
      </c>
      <c r="L93" s="4" t="s">
        <v>231</v>
      </c>
      <c r="M93" s="105"/>
      <c r="N93" s="79"/>
    </row>
    <row r="94" spans="1:14">
      <c r="A94" s="81"/>
      <c r="B94" s="83"/>
      <c r="C94" s="79"/>
      <c r="D94" s="69"/>
      <c r="E94" s="71"/>
      <c r="F94" s="58"/>
      <c r="G94" s="35"/>
      <c r="H94" s="35"/>
      <c r="I94" s="74"/>
      <c r="J94" s="77"/>
      <c r="K94" s="4" t="s">
        <v>233</v>
      </c>
      <c r="L94" s="4" t="s">
        <v>231</v>
      </c>
      <c r="M94" s="105"/>
      <c r="N94" s="79"/>
    </row>
    <row r="95" spans="1:14" ht="6.75" customHeight="1">
      <c r="A95" s="81"/>
      <c r="B95" s="83"/>
      <c r="C95" s="79"/>
      <c r="D95" s="69"/>
      <c r="E95" s="71"/>
      <c r="F95" s="58"/>
      <c r="G95" s="35"/>
      <c r="H95" s="35"/>
      <c r="I95" s="74"/>
      <c r="J95" s="77"/>
      <c r="K95" s="4" t="s">
        <v>81</v>
      </c>
      <c r="L95" s="4" t="s">
        <v>30</v>
      </c>
      <c r="M95" s="105"/>
      <c r="N95" s="79"/>
    </row>
    <row r="96" spans="1:14" ht="6.75" customHeight="1">
      <c r="A96" s="81"/>
      <c r="B96" s="83"/>
      <c r="C96" s="79"/>
      <c r="D96" s="69"/>
      <c r="E96" s="71"/>
      <c r="F96" s="58"/>
      <c r="G96" s="35"/>
      <c r="H96" s="35"/>
      <c r="I96" s="74"/>
      <c r="J96" s="77"/>
      <c r="K96" s="4" t="s">
        <v>82</v>
      </c>
      <c r="L96" s="4" t="s">
        <v>30</v>
      </c>
      <c r="M96" s="105"/>
      <c r="N96" s="79"/>
    </row>
    <row r="97" spans="1:14" ht="6.75" customHeight="1">
      <c r="A97" s="81"/>
      <c r="B97" s="83"/>
      <c r="C97" s="79"/>
      <c r="D97" s="69"/>
      <c r="E97" s="71"/>
      <c r="F97" s="58"/>
      <c r="G97" s="35"/>
      <c r="H97" s="35"/>
      <c r="I97" s="74"/>
      <c r="J97" s="77"/>
      <c r="K97" s="4" t="s">
        <v>83</v>
      </c>
      <c r="L97" s="4" t="s">
        <v>30</v>
      </c>
      <c r="M97" s="105"/>
      <c r="N97" s="79"/>
    </row>
    <row r="98" spans="1:14" ht="6.75" customHeight="1">
      <c r="A98" s="81"/>
      <c r="B98" s="83"/>
      <c r="C98" s="79"/>
      <c r="D98" s="69"/>
      <c r="E98" s="71"/>
      <c r="F98" s="58"/>
      <c r="G98" s="35"/>
      <c r="H98" s="35"/>
      <c r="I98" s="74"/>
      <c r="J98" s="77"/>
      <c r="K98" s="4" t="s">
        <v>84</v>
      </c>
      <c r="L98" s="4" t="s">
        <v>30</v>
      </c>
      <c r="M98" s="105"/>
      <c r="N98" s="79"/>
    </row>
    <row r="99" spans="1:14" ht="6.75" customHeight="1">
      <c r="A99" s="81"/>
      <c r="B99" s="83"/>
      <c r="C99" s="79"/>
      <c r="D99" s="69"/>
      <c r="E99" s="71"/>
      <c r="F99" s="58"/>
      <c r="G99" s="35"/>
      <c r="H99" s="35"/>
      <c r="I99" s="74"/>
      <c r="J99" s="77"/>
      <c r="K99" s="4" t="s">
        <v>85</v>
      </c>
      <c r="L99" s="4" t="s">
        <v>30</v>
      </c>
      <c r="M99" s="105"/>
      <c r="N99" s="79"/>
    </row>
    <row r="100" spans="1:14" ht="6.75" customHeight="1">
      <c r="A100" s="81"/>
      <c r="B100" s="83"/>
      <c r="C100" s="79"/>
      <c r="D100" s="69"/>
      <c r="E100" s="71"/>
      <c r="F100" s="58"/>
      <c r="G100" s="35"/>
      <c r="H100" s="35"/>
      <c r="I100" s="74"/>
      <c r="J100" s="77"/>
      <c r="K100" s="4" t="s">
        <v>86</v>
      </c>
      <c r="L100" s="4" t="s">
        <v>30</v>
      </c>
      <c r="M100" s="105"/>
      <c r="N100" s="79"/>
    </row>
    <row r="101" spans="1:14" ht="6.75" customHeight="1">
      <c r="A101" s="81"/>
      <c r="B101" s="83"/>
      <c r="C101" s="79"/>
      <c r="D101" s="69"/>
      <c r="E101" s="71"/>
      <c r="F101" s="58"/>
      <c r="G101" s="35"/>
      <c r="H101" s="35"/>
      <c r="I101" s="74"/>
      <c r="J101" s="77"/>
      <c r="K101" s="4" t="s">
        <v>234</v>
      </c>
      <c r="L101" s="4" t="s">
        <v>30</v>
      </c>
      <c r="M101" s="105"/>
      <c r="N101" s="79"/>
    </row>
    <row r="102" spans="1:14" ht="6.75" customHeight="1">
      <c r="A102" s="82"/>
      <c r="B102" s="84"/>
      <c r="C102" s="80"/>
      <c r="D102" s="70"/>
      <c r="E102" s="72"/>
      <c r="F102" s="59"/>
      <c r="G102" s="36"/>
      <c r="H102" s="36"/>
      <c r="I102" s="75"/>
      <c r="J102" s="78"/>
      <c r="K102" s="4" t="s">
        <v>235</v>
      </c>
      <c r="L102" s="4" t="s">
        <v>30</v>
      </c>
      <c r="M102" s="106"/>
      <c r="N102" s="80"/>
    </row>
    <row r="103" spans="1:14" ht="6.75" customHeight="1">
      <c r="A103" s="40" t="s">
        <v>87</v>
      </c>
      <c r="B103" s="43">
        <v>6977030722</v>
      </c>
      <c r="C103" s="46" t="s">
        <v>88</v>
      </c>
      <c r="D103" s="47">
        <v>0.12820000000000001</v>
      </c>
      <c r="E103" s="50">
        <v>51501</v>
      </c>
      <c r="F103" s="173"/>
      <c r="G103" s="34">
        <v>3132</v>
      </c>
      <c r="H103" s="34">
        <v>2854</v>
      </c>
      <c r="I103" s="34">
        <v>-6791</v>
      </c>
      <c r="J103" s="76" t="s">
        <v>14</v>
      </c>
      <c r="K103" s="4" t="s">
        <v>89</v>
      </c>
      <c r="L103" s="4" t="s">
        <v>27</v>
      </c>
      <c r="M103" s="120" t="s">
        <v>74</v>
      </c>
      <c r="N103" s="46" t="s">
        <v>90</v>
      </c>
    </row>
    <row r="104" spans="1:14" ht="6.75" customHeight="1">
      <c r="A104" s="81"/>
      <c r="B104" s="83"/>
      <c r="C104" s="79"/>
      <c r="D104" s="69"/>
      <c r="E104" s="71"/>
      <c r="F104" s="174"/>
      <c r="G104" s="35"/>
      <c r="H104" s="35"/>
      <c r="I104" s="35"/>
      <c r="J104" s="77"/>
      <c r="K104" s="4" t="s">
        <v>236</v>
      </c>
      <c r="L104" s="4" t="s">
        <v>188</v>
      </c>
      <c r="M104" s="105"/>
      <c r="N104" s="79"/>
    </row>
    <row r="105" spans="1:14" ht="6.75" customHeight="1">
      <c r="A105" s="81"/>
      <c r="B105" s="83"/>
      <c r="C105" s="79"/>
      <c r="D105" s="69"/>
      <c r="E105" s="71"/>
      <c r="F105" s="174"/>
      <c r="G105" s="35"/>
      <c r="H105" s="35"/>
      <c r="I105" s="35"/>
      <c r="J105" s="77"/>
      <c r="K105" s="4" t="s">
        <v>237</v>
      </c>
      <c r="L105" s="4" t="s">
        <v>30</v>
      </c>
      <c r="M105" s="105"/>
      <c r="N105" s="79"/>
    </row>
    <row r="106" spans="1:14" ht="6.75" customHeight="1">
      <c r="A106" s="81"/>
      <c r="B106" s="83"/>
      <c r="C106" s="79"/>
      <c r="D106" s="69"/>
      <c r="E106" s="71"/>
      <c r="F106" s="174"/>
      <c r="G106" s="35"/>
      <c r="H106" s="35"/>
      <c r="I106" s="35"/>
      <c r="J106" s="77"/>
      <c r="K106" s="4" t="s">
        <v>238</v>
      </c>
      <c r="L106" s="4" t="s">
        <v>30</v>
      </c>
      <c r="M106" s="105"/>
      <c r="N106" s="79"/>
    </row>
    <row r="107" spans="1:14" ht="6.75" customHeight="1">
      <c r="A107" s="81"/>
      <c r="B107" s="83"/>
      <c r="C107" s="79"/>
      <c r="D107" s="69"/>
      <c r="E107" s="71"/>
      <c r="F107" s="174"/>
      <c r="G107" s="35"/>
      <c r="H107" s="35"/>
      <c r="I107" s="35"/>
      <c r="J107" s="77"/>
      <c r="K107" s="4" t="s">
        <v>239</v>
      </c>
      <c r="L107" s="4" t="s">
        <v>30</v>
      </c>
      <c r="M107" s="105"/>
      <c r="N107" s="79"/>
    </row>
    <row r="108" spans="1:14" ht="6.75" customHeight="1">
      <c r="A108" s="81"/>
      <c r="B108" s="83"/>
      <c r="C108" s="79"/>
      <c r="D108" s="69"/>
      <c r="E108" s="71"/>
      <c r="F108" s="174"/>
      <c r="G108" s="35"/>
      <c r="H108" s="35"/>
      <c r="I108" s="35"/>
      <c r="J108" s="77"/>
      <c r="K108" s="4" t="s">
        <v>240</v>
      </c>
      <c r="L108" s="4" t="s">
        <v>30</v>
      </c>
      <c r="M108" s="105"/>
      <c r="N108" s="79"/>
    </row>
    <row r="109" spans="1:14" ht="6.75" customHeight="1">
      <c r="A109" s="81"/>
      <c r="B109" s="83"/>
      <c r="C109" s="79"/>
      <c r="D109" s="69"/>
      <c r="E109" s="71"/>
      <c r="F109" s="174"/>
      <c r="G109" s="35"/>
      <c r="H109" s="35"/>
      <c r="I109" s="35"/>
      <c r="J109" s="77"/>
      <c r="K109" s="4" t="s">
        <v>241</v>
      </c>
      <c r="L109" s="4" t="s">
        <v>30</v>
      </c>
      <c r="M109" s="105"/>
      <c r="N109" s="79"/>
    </row>
    <row r="110" spans="1:14" ht="6.75" customHeight="1">
      <c r="A110" s="81"/>
      <c r="B110" s="83"/>
      <c r="C110" s="79"/>
      <c r="D110" s="69"/>
      <c r="E110" s="71"/>
      <c r="F110" s="174"/>
      <c r="G110" s="35"/>
      <c r="H110" s="35"/>
      <c r="I110" s="35"/>
      <c r="J110" s="77"/>
      <c r="K110" s="4" t="s">
        <v>242</v>
      </c>
      <c r="L110" s="4" t="s">
        <v>30</v>
      </c>
      <c r="M110" s="105"/>
      <c r="N110" s="79"/>
    </row>
    <row r="111" spans="1:14" ht="6.75" customHeight="1">
      <c r="A111" s="81"/>
      <c r="B111" s="83"/>
      <c r="C111" s="79"/>
      <c r="D111" s="69"/>
      <c r="E111" s="71"/>
      <c r="F111" s="174"/>
      <c r="G111" s="35"/>
      <c r="H111" s="35"/>
      <c r="I111" s="35"/>
      <c r="J111" s="77"/>
      <c r="K111" s="4" t="s">
        <v>243</v>
      </c>
      <c r="L111" s="4" t="s">
        <v>99</v>
      </c>
      <c r="M111" s="105"/>
      <c r="N111" s="79"/>
    </row>
    <row r="112" spans="1:14" ht="6.75" customHeight="1">
      <c r="A112" s="81"/>
      <c r="B112" s="83"/>
      <c r="C112" s="79"/>
      <c r="D112" s="69"/>
      <c r="E112" s="71"/>
      <c r="F112" s="174"/>
      <c r="G112" s="35"/>
      <c r="H112" s="35"/>
      <c r="I112" s="35"/>
      <c r="J112" s="77"/>
      <c r="K112" s="4" t="s">
        <v>244</v>
      </c>
      <c r="L112" s="4" t="s">
        <v>30</v>
      </c>
      <c r="M112" s="105"/>
      <c r="N112" s="79"/>
    </row>
    <row r="113" spans="1:14" ht="6.75" customHeight="1">
      <c r="A113" s="81"/>
      <c r="B113" s="83"/>
      <c r="C113" s="79"/>
      <c r="D113" s="69"/>
      <c r="E113" s="71"/>
      <c r="F113" s="174"/>
      <c r="G113" s="44"/>
      <c r="H113" s="44"/>
      <c r="I113" s="44"/>
      <c r="J113" s="77"/>
      <c r="K113" s="4" t="s">
        <v>245</v>
      </c>
      <c r="L113" s="4" t="s">
        <v>30</v>
      </c>
      <c r="M113" s="105"/>
      <c r="N113" s="79"/>
    </row>
    <row r="114" spans="1:14" ht="6.75" customHeight="1">
      <c r="A114" s="81"/>
      <c r="B114" s="83"/>
      <c r="C114" s="79"/>
      <c r="D114" s="69"/>
      <c r="E114" s="71"/>
      <c r="F114" s="174"/>
      <c r="G114" s="44"/>
      <c r="H114" s="44"/>
      <c r="I114" s="44"/>
      <c r="J114" s="77"/>
      <c r="K114" s="4" t="s">
        <v>246</v>
      </c>
      <c r="L114" s="4" t="s">
        <v>30</v>
      </c>
      <c r="M114" s="105"/>
      <c r="N114" s="79"/>
    </row>
    <row r="115" spans="1:14" ht="6.75" customHeight="1">
      <c r="A115" s="82"/>
      <c r="B115" s="84"/>
      <c r="C115" s="80"/>
      <c r="D115" s="70"/>
      <c r="E115" s="72"/>
      <c r="F115" s="175"/>
      <c r="G115" s="45"/>
      <c r="H115" s="45"/>
      <c r="I115" s="45"/>
      <c r="J115" s="78"/>
      <c r="K115" s="4" t="s">
        <v>247</v>
      </c>
      <c r="L115" s="4" t="s">
        <v>30</v>
      </c>
      <c r="M115" s="106"/>
      <c r="N115" s="80"/>
    </row>
    <row r="116" spans="1:14" ht="9.15" customHeight="1">
      <c r="A116" s="40" t="s">
        <v>91</v>
      </c>
      <c r="B116" s="43">
        <v>2467740730</v>
      </c>
      <c r="C116" s="127" t="s">
        <v>92</v>
      </c>
      <c r="D116" s="47">
        <v>0.14099999999999999</v>
      </c>
      <c r="E116" s="50">
        <v>55153</v>
      </c>
      <c r="F116" s="173"/>
      <c r="G116" s="34">
        <v>-3614</v>
      </c>
      <c r="H116" s="34">
        <v>4129</v>
      </c>
      <c r="I116" s="73" t="s">
        <v>13</v>
      </c>
      <c r="J116" s="40" t="s">
        <v>93</v>
      </c>
      <c r="K116" s="4" t="s">
        <v>248</v>
      </c>
      <c r="L116" s="4" t="s">
        <v>27</v>
      </c>
      <c r="M116" s="73" t="s">
        <v>94</v>
      </c>
      <c r="N116" s="46" t="s">
        <v>95</v>
      </c>
    </row>
    <row r="117" spans="1:14" ht="6.75" customHeight="1">
      <c r="A117" s="81"/>
      <c r="B117" s="83"/>
      <c r="C117" s="128"/>
      <c r="D117" s="69"/>
      <c r="E117" s="71"/>
      <c r="F117" s="174"/>
      <c r="G117" s="35"/>
      <c r="H117" s="35"/>
      <c r="I117" s="74"/>
      <c r="J117" s="81"/>
      <c r="K117" s="4" t="s">
        <v>96</v>
      </c>
      <c r="L117" s="4" t="s">
        <v>30</v>
      </c>
      <c r="M117" s="74"/>
      <c r="N117" s="79"/>
    </row>
    <row r="118" spans="1:14" ht="6.75" customHeight="1">
      <c r="A118" s="81"/>
      <c r="B118" s="83"/>
      <c r="C118" s="128"/>
      <c r="D118" s="69"/>
      <c r="E118" s="71"/>
      <c r="F118" s="174"/>
      <c r="G118" s="35"/>
      <c r="H118" s="35"/>
      <c r="I118" s="74"/>
      <c r="J118" s="81"/>
      <c r="K118" s="4" t="s">
        <v>249</v>
      </c>
      <c r="L118" s="4" t="s">
        <v>30</v>
      </c>
      <c r="M118" s="74"/>
      <c r="N118" s="79"/>
    </row>
    <row r="119" spans="1:14" ht="6.75" customHeight="1">
      <c r="A119" s="81"/>
      <c r="B119" s="83"/>
      <c r="C119" s="128"/>
      <c r="D119" s="69"/>
      <c r="E119" s="71"/>
      <c r="F119" s="174"/>
      <c r="G119" s="35"/>
      <c r="H119" s="35"/>
      <c r="I119" s="74"/>
      <c r="J119" s="81"/>
      <c r="K119" s="4" t="s">
        <v>250</v>
      </c>
      <c r="L119" s="4" t="s">
        <v>30</v>
      </c>
      <c r="M119" s="74"/>
      <c r="N119" s="79"/>
    </row>
    <row r="120" spans="1:14" ht="6.75" customHeight="1">
      <c r="A120" s="81"/>
      <c r="B120" s="83"/>
      <c r="C120" s="128"/>
      <c r="D120" s="69"/>
      <c r="E120" s="71"/>
      <c r="F120" s="174"/>
      <c r="G120" s="35"/>
      <c r="H120" s="35"/>
      <c r="I120" s="74"/>
      <c r="J120" s="81"/>
      <c r="K120" s="4" t="s">
        <v>251</v>
      </c>
      <c r="L120" s="4" t="s">
        <v>30</v>
      </c>
      <c r="M120" s="74"/>
      <c r="N120" s="79"/>
    </row>
    <row r="121" spans="1:14" ht="6.75" customHeight="1">
      <c r="A121" s="81"/>
      <c r="B121" s="83"/>
      <c r="C121" s="128"/>
      <c r="D121" s="69"/>
      <c r="E121" s="71"/>
      <c r="F121" s="174"/>
      <c r="G121" s="35"/>
      <c r="H121" s="35"/>
      <c r="I121" s="74"/>
      <c r="J121" s="81"/>
      <c r="K121" s="4" t="s">
        <v>252</v>
      </c>
      <c r="L121" s="4" t="s">
        <v>30</v>
      </c>
      <c r="M121" s="74"/>
      <c r="N121" s="79"/>
    </row>
    <row r="122" spans="1:14" ht="6.75" customHeight="1">
      <c r="A122" s="81"/>
      <c r="B122" s="83"/>
      <c r="C122" s="128"/>
      <c r="D122" s="69"/>
      <c r="E122" s="71"/>
      <c r="F122" s="174"/>
      <c r="G122" s="35"/>
      <c r="H122" s="35"/>
      <c r="I122" s="74"/>
      <c r="J122" s="81"/>
      <c r="K122" s="4" t="s">
        <v>253</v>
      </c>
      <c r="L122" s="4" t="s">
        <v>30</v>
      </c>
      <c r="M122" s="74"/>
      <c r="N122" s="79"/>
    </row>
    <row r="123" spans="1:14" ht="6.75" customHeight="1">
      <c r="A123" s="81"/>
      <c r="B123" s="83"/>
      <c r="C123" s="128"/>
      <c r="D123" s="69"/>
      <c r="E123" s="71"/>
      <c r="F123" s="174"/>
      <c r="G123" s="35"/>
      <c r="H123" s="35"/>
      <c r="I123" s="74"/>
      <c r="J123" s="81"/>
      <c r="K123" s="4" t="s">
        <v>254</v>
      </c>
      <c r="L123" s="4" t="s">
        <v>30</v>
      </c>
      <c r="M123" s="74"/>
      <c r="N123" s="79"/>
    </row>
    <row r="124" spans="1:14" ht="6.75" customHeight="1">
      <c r="A124" s="81"/>
      <c r="B124" s="83"/>
      <c r="C124" s="128"/>
      <c r="D124" s="69"/>
      <c r="E124" s="71"/>
      <c r="F124" s="174"/>
      <c r="G124" s="35"/>
      <c r="H124" s="35"/>
      <c r="I124" s="74"/>
      <c r="J124" s="81"/>
      <c r="K124" s="4" t="s">
        <v>255</v>
      </c>
      <c r="L124" s="4" t="s">
        <v>30</v>
      </c>
      <c r="M124" s="74"/>
      <c r="N124" s="79"/>
    </row>
    <row r="125" spans="1:14" ht="6.75" customHeight="1">
      <c r="A125" s="81"/>
      <c r="B125" s="83"/>
      <c r="C125" s="128"/>
      <c r="D125" s="69"/>
      <c r="E125" s="71"/>
      <c r="F125" s="174"/>
      <c r="G125" s="35"/>
      <c r="H125" s="35"/>
      <c r="I125" s="74"/>
      <c r="J125" s="81"/>
      <c r="K125" s="4" t="s">
        <v>256</v>
      </c>
      <c r="L125" s="4" t="s">
        <v>30</v>
      </c>
      <c r="M125" s="74"/>
      <c r="N125" s="79"/>
    </row>
    <row r="126" spans="1:14" ht="6.75" customHeight="1">
      <c r="A126" s="81"/>
      <c r="B126" s="83"/>
      <c r="C126" s="128"/>
      <c r="D126" s="69"/>
      <c r="E126" s="71"/>
      <c r="F126" s="174"/>
      <c r="G126" s="35"/>
      <c r="H126" s="35"/>
      <c r="I126" s="74"/>
      <c r="J126" s="81"/>
      <c r="K126" s="4" t="s">
        <v>257</v>
      </c>
      <c r="L126" s="4" t="s">
        <v>30</v>
      </c>
      <c r="M126" s="74"/>
      <c r="N126" s="79"/>
    </row>
    <row r="127" spans="1:14" ht="13.5" customHeight="1">
      <c r="A127" s="147" t="s">
        <v>160</v>
      </c>
      <c r="B127" s="149" t="s">
        <v>197</v>
      </c>
      <c r="C127" s="151" t="s">
        <v>161</v>
      </c>
      <c r="D127" s="94">
        <v>9.9957805907173007E-3</v>
      </c>
      <c r="E127" s="153" t="s">
        <v>107</v>
      </c>
      <c r="F127" s="185"/>
      <c r="G127" s="145">
        <v>0</v>
      </c>
      <c r="H127" s="145">
        <v>0</v>
      </c>
      <c r="I127" s="146" t="s">
        <v>109</v>
      </c>
      <c r="J127" s="147"/>
      <c r="K127" s="10" t="s">
        <v>163</v>
      </c>
      <c r="L127" s="9" t="s">
        <v>115</v>
      </c>
      <c r="M127" s="26" t="s">
        <v>166</v>
      </c>
      <c r="N127" s="88" t="s">
        <v>162</v>
      </c>
    </row>
    <row r="128" spans="1:14">
      <c r="A128" s="148"/>
      <c r="B128" s="150"/>
      <c r="C128" s="150"/>
      <c r="D128" s="152"/>
      <c r="E128" s="152"/>
      <c r="F128" s="185"/>
      <c r="G128" s="145"/>
      <c r="H128" s="145"/>
      <c r="I128" s="146"/>
      <c r="J128" s="148"/>
      <c r="K128" s="10" t="s">
        <v>153</v>
      </c>
      <c r="L128" s="9" t="s">
        <v>116</v>
      </c>
      <c r="M128" s="26" t="s">
        <v>166</v>
      </c>
      <c r="N128" s="130"/>
    </row>
    <row r="129" spans="1:14">
      <c r="A129" s="148"/>
      <c r="B129" s="150"/>
      <c r="C129" s="150"/>
      <c r="D129" s="152"/>
      <c r="E129" s="152"/>
      <c r="F129" s="185"/>
      <c r="G129" s="145"/>
      <c r="H129" s="145"/>
      <c r="I129" s="146"/>
      <c r="J129" s="148"/>
      <c r="K129" s="10" t="s">
        <v>164</v>
      </c>
      <c r="L129" s="9" t="s">
        <v>116</v>
      </c>
      <c r="M129" s="26" t="s">
        <v>166</v>
      </c>
      <c r="N129" s="130"/>
    </row>
    <row r="130" spans="1:14">
      <c r="A130" s="148"/>
      <c r="B130" s="150"/>
      <c r="C130" s="150"/>
      <c r="D130" s="152"/>
      <c r="E130" s="152"/>
      <c r="F130" s="185"/>
      <c r="G130" s="145"/>
      <c r="H130" s="145"/>
      <c r="I130" s="146"/>
      <c r="J130" s="148"/>
      <c r="K130" s="10" t="s">
        <v>165</v>
      </c>
      <c r="L130" s="9" t="s">
        <v>116</v>
      </c>
      <c r="M130" s="26" t="s">
        <v>166</v>
      </c>
      <c r="N130" s="130"/>
    </row>
    <row r="131" spans="1:14">
      <c r="A131" s="148"/>
      <c r="B131" s="150"/>
      <c r="C131" s="150"/>
      <c r="D131" s="152"/>
      <c r="E131" s="152"/>
      <c r="F131" s="185"/>
      <c r="G131" s="145"/>
      <c r="H131" s="145"/>
      <c r="I131" s="146"/>
      <c r="J131" s="148"/>
      <c r="K131" s="9" t="s">
        <v>196</v>
      </c>
      <c r="L131" s="9" t="s">
        <v>116</v>
      </c>
      <c r="M131" s="26" t="s">
        <v>166</v>
      </c>
      <c r="N131" s="131"/>
    </row>
    <row r="132" spans="1:14">
      <c r="A132" s="147" t="s">
        <v>167</v>
      </c>
      <c r="B132" s="146" t="s">
        <v>168</v>
      </c>
      <c r="C132" s="151" t="s">
        <v>169</v>
      </c>
      <c r="D132" s="94">
        <v>8.0612656187021398E-4</v>
      </c>
      <c r="E132" s="153" t="s">
        <v>107</v>
      </c>
      <c r="F132" s="186" t="s">
        <v>108</v>
      </c>
      <c r="G132" s="154">
        <v>1604</v>
      </c>
      <c r="H132" s="154">
        <v>-3927</v>
      </c>
      <c r="I132" s="157" t="s">
        <v>109</v>
      </c>
      <c r="J132" s="147"/>
      <c r="K132" s="9" t="s">
        <v>172</v>
      </c>
      <c r="L132" s="10" t="s">
        <v>173</v>
      </c>
      <c r="M132" s="26" t="s">
        <v>166</v>
      </c>
      <c r="N132" s="56" t="s">
        <v>109</v>
      </c>
    </row>
    <row r="133" spans="1:14">
      <c r="A133" s="148"/>
      <c r="B133" s="150"/>
      <c r="C133" s="150"/>
      <c r="D133" s="152"/>
      <c r="E133" s="152"/>
      <c r="F133" s="186"/>
      <c r="G133" s="155"/>
      <c r="H133" s="155"/>
      <c r="I133" s="146"/>
      <c r="J133" s="148"/>
      <c r="K133" s="9" t="s">
        <v>175</v>
      </c>
      <c r="L133" s="10" t="s">
        <v>174</v>
      </c>
      <c r="M133" s="26" t="s">
        <v>166</v>
      </c>
      <c r="N133" s="38"/>
    </row>
    <row r="134" spans="1:14">
      <c r="A134" s="148"/>
      <c r="B134" s="150"/>
      <c r="C134" s="150"/>
      <c r="D134" s="152"/>
      <c r="E134" s="152"/>
      <c r="F134" s="186"/>
      <c r="G134" s="155"/>
      <c r="H134" s="155"/>
      <c r="I134" s="146"/>
      <c r="J134" s="148"/>
      <c r="K134" s="9" t="s">
        <v>176</v>
      </c>
      <c r="L134" s="10" t="s">
        <v>114</v>
      </c>
      <c r="M134" s="26" t="s">
        <v>166</v>
      </c>
      <c r="N134" s="38"/>
    </row>
    <row r="135" spans="1:14">
      <c r="A135" s="148"/>
      <c r="B135" s="150"/>
      <c r="C135" s="150"/>
      <c r="D135" s="152"/>
      <c r="E135" s="152"/>
      <c r="F135" s="186"/>
      <c r="G135" s="155"/>
      <c r="H135" s="155"/>
      <c r="I135" s="146"/>
      <c r="J135" s="148"/>
      <c r="K135" s="9" t="s">
        <v>177</v>
      </c>
      <c r="L135" s="10" t="s">
        <v>114</v>
      </c>
      <c r="M135" s="26" t="s">
        <v>166</v>
      </c>
      <c r="N135" s="38"/>
    </row>
    <row r="136" spans="1:14">
      <c r="A136" s="148"/>
      <c r="B136" s="150"/>
      <c r="C136" s="150"/>
      <c r="D136" s="152"/>
      <c r="E136" s="152"/>
      <c r="F136" s="186"/>
      <c r="G136" s="155"/>
      <c r="H136" s="155"/>
      <c r="I136" s="146"/>
      <c r="J136" s="148"/>
      <c r="K136" s="9" t="s">
        <v>178</v>
      </c>
      <c r="L136" s="10" t="s">
        <v>114</v>
      </c>
      <c r="M136" s="26" t="s">
        <v>166</v>
      </c>
      <c r="N136" s="38"/>
    </row>
    <row r="137" spans="1:14">
      <c r="A137" s="148"/>
      <c r="B137" s="150"/>
      <c r="C137" s="150"/>
      <c r="D137" s="152"/>
      <c r="E137" s="152"/>
      <c r="F137" s="186"/>
      <c r="G137" s="155"/>
      <c r="H137" s="155"/>
      <c r="I137" s="146"/>
      <c r="J137" s="148"/>
      <c r="K137" s="9" t="s">
        <v>179</v>
      </c>
      <c r="L137" s="10" t="s">
        <v>116</v>
      </c>
      <c r="M137" s="26" t="s">
        <v>166</v>
      </c>
      <c r="N137" s="38"/>
    </row>
    <row r="138" spans="1:14">
      <c r="A138" s="148"/>
      <c r="B138" s="150"/>
      <c r="C138" s="150"/>
      <c r="D138" s="152"/>
      <c r="E138" s="152"/>
      <c r="F138" s="186"/>
      <c r="G138" s="156"/>
      <c r="H138" s="156"/>
      <c r="I138" s="146"/>
      <c r="J138" s="148"/>
      <c r="K138" s="9" t="s">
        <v>180</v>
      </c>
      <c r="L138" s="10" t="s">
        <v>116</v>
      </c>
      <c r="M138" s="26" t="s">
        <v>166</v>
      </c>
      <c r="N138" s="39"/>
    </row>
    <row r="139" spans="1:14">
      <c r="A139" s="189" t="s">
        <v>260</v>
      </c>
      <c r="F139" s="187"/>
    </row>
    <row r="140" spans="1:14">
      <c r="F140" s="187"/>
    </row>
    <row r="141" spans="1:14">
      <c r="F141" s="187"/>
    </row>
    <row r="142" spans="1:14">
      <c r="F142" s="187"/>
    </row>
    <row r="143" spans="1:14">
      <c r="F143" s="187"/>
    </row>
    <row r="144" spans="1:14">
      <c r="F144" s="187"/>
    </row>
    <row r="145" spans="6:6">
      <c r="F145" s="187"/>
    </row>
    <row r="146" spans="6:6">
      <c r="F146" s="187"/>
    </row>
    <row r="147" spans="6:6">
      <c r="F147" s="187"/>
    </row>
    <row r="148" spans="6:6">
      <c r="F148" s="187"/>
    </row>
    <row r="149" spans="6:6">
      <c r="F149" s="187"/>
    </row>
    <row r="150" spans="6:6">
      <c r="F150" s="187"/>
    </row>
    <row r="151" spans="6:6">
      <c r="F151" s="187"/>
    </row>
    <row r="152" spans="6:6">
      <c r="F152" s="187"/>
    </row>
    <row r="153" spans="6:6">
      <c r="F153" s="187"/>
    </row>
    <row r="154" spans="6:6">
      <c r="F154" s="187"/>
    </row>
    <row r="155" spans="6:6">
      <c r="F155" s="187"/>
    </row>
    <row r="156" spans="6:6">
      <c r="F156" s="187"/>
    </row>
    <row r="157" spans="6:6">
      <c r="F157" s="187"/>
    </row>
    <row r="158" spans="6:6">
      <c r="F158" s="187"/>
    </row>
    <row r="159" spans="6:6">
      <c r="F159" s="187"/>
    </row>
    <row r="160" spans="6:6">
      <c r="F160" s="187"/>
    </row>
    <row r="161" spans="6:6">
      <c r="F161" s="187"/>
    </row>
    <row r="162" spans="6:6">
      <c r="F162" s="187"/>
    </row>
    <row r="163" spans="6:6">
      <c r="F163" s="187"/>
    </row>
    <row r="164" spans="6:6">
      <c r="F164" s="187"/>
    </row>
    <row r="165" spans="6:6">
      <c r="F165" s="187"/>
    </row>
    <row r="166" spans="6:6">
      <c r="F166" s="187"/>
    </row>
    <row r="167" spans="6:6">
      <c r="F167" s="187"/>
    </row>
    <row r="168" spans="6:6">
      <c r="F168" s="187"/>
    </row>
    <row r="169" spans="6:6">
      <c r="F169" s="187"/>
    </row>
    <row r="170" spans="6:6">
      <c r="F170" s="187"/>
    </row>
    <row r="171" spans="6:6">
      <c r="F171" s="187"/>
    </row>
    <row r="172" spans="6:6">
      <c r="F172" s="187"/>
    </row>
    <row r="173" spans="6:6">
      <c r="F173" s="187"/>
    </row>
    <row r="174" spans="6:6">
      <c r="F174" s="187"/>
    </row>
    <row r="175" spans="6:6">
      <c r="F175" s="187"/>
    </row>
    <row r="176" spans="6:6">
      <c r="F176" s="187"/>
    </row>
  </sheetData>
  <mergeCells count="246">
    <mergeCell ref="J29:J33"/>
    <mergeCell ref="N29:N33"/>
    <mergeCell ref="A29:A33"/>
    <mergeCell ref="B29:B33"/>
    <mergeCell ref="C29:C33"/>
    <mergeCell ref="D29:D33"/>
    <mergeCell ref="E29:E33"/>
    <mergeCell ref="F29:F33"/>
    <mergeCell ref="G29:G33"/>
    <mergeCell ref="H29:H33"/>
    <mergeCell ref="I29:I33"/>
    <mergeCell ref="N127:N131"/>
    <mergeCell ref="A132:A138"/>
    <mergeCell ref="B132:B138"/>
    <mergeCell ref="C132:C138"/>
    <mergeCell ref="D132:D138"/>
    <mergeCell ref="E132:E138"/>
    <mergeCell ref="F132:F138"/>
    <mergeCell ref="G132:G138"/>
    <mergeCell ref="H132:H138"/>
    <mergeCell ref="I132:I138"/>
    <mergeCell ref="J132:J138"/>
    <mergeCell ref="J78:J91"/>
    <mergeCell ref="F127:F131"/>
    <mergeCell ref="G127:G131"/>
    <mergeCell ref="H127:H131"/>
    <mergeCell ref="I127:I131"/>
    <mergeCell ref="A127:A131"/>
    <mergeCell ref="B127:B131"/>
    <mergeCell ref="C127:C131"/>
    <mergeCell ref="D127:D131"/>
    <mergeCell ref="E127:E131"/>
    <mergeCell ref="J127:J131"/>
    <mergeCell ref="J116:J126"/>
    <mergeCell ref="E116:E126"/>
    <mergeCell ref="F116:F126"/>
    <mergeCell ref="G116:G126"/>
    <mergeCell ref="H116:H126"/>
    <mergeCell ref="I116:I126"/>
    <mergeCell ref="J92:J102"/>
    <mergeCell ref="I21:I23"/>
    <mergeCell ref="J21:J23"/>
    <mergeCell ref="N21:N23"/>
    <mergeCell ref="A78:A91"/>
    <mergeCell ref="B78:B91"/>
    <mergeCell ref="C78:C91"/>
    <mergeCell ref="D78:D91"/>
    <mergeCell ref="E78:E91"/>
    <mergeCell ref="F78:F91"/>
    <mergeCell ref="G78:G91"/>
    <mergeCell ref="H78:H91"/>
    <mergeCell ref="I78:I91"/>
    <mergeCell ref="M78:M91"/>
    <mergeCell ref="N78:N91"/>
    <mergeCell ref="G47:G60"/>
    <mergeCell ref="H47:H60"/>
    <mergeCell ref="I47:I60"/>
    <mergeCell ref="J47:J60"/>
    <mergeCell ref="N47:N60"/>
    <mergeCell ref="J70:J74"/>
    <mergeCell ref="N70:N74"/>
    <mergeCell ref="A75:A77"/>
    <mergeCell ref="B75:B77"/>
    <mergeCell ref="C75:C77"/>
    <mergeCell ref="M116:M126"/>
    <mergeCell ref="N116:N126"/>
    <mergeCell ref="A1:N1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7:N9"/>
    <mergeCell ref="J7:J9"/>
    <mergeCell ref="A47:A60"/>
    <mergeCell ref="B47:B60"/>
    <mergeCell ref="C47:C60"/>
    <mergeCell ref="D47:D60"/>
    <mergeCell ref="E47:E60"/>
    <mergeCell ref="F47:F60"/>
    <mergeCell ref="A116:A126"/>
    <mergeCell ref="B116:B126"/>
    <mergeCell ref="C116:C126"/>
    <mergeCell ref="D116:D126"/>
    <mergeCell ref="M92:M102"/>
    <mergeCell ref="N92:N102"/>
    <mergeCell ref="A103:A115"/>
    <mergeCell ref="B103:B115"/>
    <mergeCell ref="C103:C115"/>
    <mergeCell ref="D103:D115"/>
    <mergeCell ref="E103:E115"/>
    <mergeCell ref="F103:F115"/>
    <mergeCell ref="G103:G115"/>
    <mergeCell ref="H103:H115"/>
    <mergeCell ref="I103:I115"/>
    <mergeCell ref="J103:J115"/>
    <mergeCell ref="M103:M115"/>
    <mergeCell ref="N103:N115"/>
    <mergeCell ref="A92:A102"/>
    <mergeCell ref="B92:B102"/>
    <mergeCell ref="C92:C102"/>
    <mergeCell ref="D92:D102"/>
    <mergeCell ref="E92:E102"/>
    <mergeCell ref="F92:F102"/>
    <mergeCell ref="G92:G102"/>
    <mergeCell ref="H92:H102"/>
    <mergeCell ref="I92:I102"/>
    <mergeCell ref="N75:N77"/>
    <mergeCell ref="A70:A74"/>
    <mergeCell ref="B70:B74"/>
    <mergeCell ref="C70:C74"/>
    <mergeCell ref="D70:D74"/>
    <mergeCell ref="E70:E74"/>
    <mergeCell ref="F70:F74"/>
    <mergeCell ref="G70:G74"/>
    <mergeCell ref="H70:H74"/>
    <mergeCell ref="I70:I74"/>
    <mergeCell ref="H62:H66"/>
    <mergeCell ref="I62:I66"/>
    <mergeCell ref="D75:D77"/>
    <mergeCell ref="E75:E77"/>
    <mergeCell ref="F75:F77"/>
    <mergeCell ref="G75:G77"/>
    <mergeCell ref="H75:H77"/>
    <mergeCell ref="I75:I77"/>
    <mergeCell ref="J75:J77"/>
    <mergeCell ref="F34:F38"/>
    <mergeCell ref="G34:G38"/>
    <mergeCell ref="H34:H38"/>
    <mergeCell ref="I34:I38"/>
    <mergeCell ref="J62:J66"/>
    <mergeCell ref="N62:N66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J67:J69"/>
    <mergeCell ref="N67:N69"/>
    <mergeCell ref="A62:A66"/>
    <mergeCell ref="B62:B66"/>
    <mergeCell ref="C62:C66"/>
    <mergeCell ref="D62:D66"/>
    <mergeCell ref="E62:E66"/>
    <mergeCell ref="F62:F66"/>
    <mergeCell ref="G62:G66"/>
    <mergeCell ref="G21:G23"/>
    <mergeCell ref="H21:H23"/>
    <mergeCell ref="A16:A20"/>
    <mergeCell ref="B16:B20"/>
    <mergeCell ref="C16:C20"/>
    <mergeCell ref="J34:J38"/>
    <mergeCell ref="M34:M38"/>
    <mergeCell ref="N34:N38"/>
    <mergeCell ref="A42:A46"/>
    <mergeCell ref="B42:B46"/>
    <mergeCell ref="C42:C46"/>
    <mergeCell ref="D42:D46"/>
    <mergeCell ref="E42:E46"/>
    <mergeCell ref="F42:F46"/>
    <mergeCell ref="G42:G46"/>
    <mergeCell ref="H42:H46"/>
    <mergeCell ref="I42:I46"/>
    <mergeCell ref="J42:J46"/>
    <mergeCell ref="N42:N46"/>
    <mergeCell ref="A34:A38"/>
    <mergeCell ref="B34:B38"/>
    <mergeCell ref="C34:C38"/>
    <mergeCell ref="D34:D38"/>
    <mergeCell ref="E34:E38"/>
    <mergeCell ref="A4:A6"/>
    <mergeCell ref="B4:B6"/>
    <mergeCell ref="C4:C6"/>
    <mergeCell ref="D4:D6"/>
    <mergeCell ref="E4:E6"/>
    <mergeCell ref="J16:J20"/>
    <mergeCell ref="N16:N20"/>
    <mergeCell ref="A24:A28"/>
    <mergeCell ref="B24:B28"/>
    <mergeCell ref="C24:C28"/>
    <mergeCell ref="D24:D28"/>
    <mergeCell ref="E24:E28"/>
    <mergeCell ref="F24:F28"/>
    <mergeCell ref="G24:G28"/>
    <mergeCell ref="H24:H28"/>
    <mergeCell ref="I24:I28"/>
    <mergeCell ref="J24:J28"/>
    <mergeCell ref="N24:N28"/>
    <mergeCell ref="A21:A23"/>
    <mergeCell ref="B21:B23"/>
    <mergeCell ref="C21:C23"/>
    <mergeCell ref="D21:D23"/>
    <mergeCell ref="E21:E23"/>
    <mergeCell ref="F21:F23"/>
    <mergeCell ref="C11:C15"/>
    <mergeCell ref="D11:D15"/>
    <mergeCell ref="E11:E15"/>
    <mergeCell ref="F11:F15"/>
    <mergeCell ref="G11:G15"/>
    <mergeCell ref="H11:H15"/>
    <mergeCell ref="I11:I15"/>
    <mergeCell ref="J11:J15"/>
    <mergeCell ref="N11:N15"/>
    <mergeCell ref="J2:M2"/>
    <mergeCell ref="N2:N3"/>
    <mergeCell ref="N132:N138"/>
    <mergeCell ref="F4:F6"/>
    <mergeCell ref="G4:G6"/>
    <mergeCell ref="H4:H6"/>
    <mergeCell ref="I4:I6"/>
    <mergeCell ref="A2:A3"/>
    <mergeCell ref="B2:B3"/>
    <mergeCell ref="C2:C3"/>
    <mergeCell ref="D2:D3"/>
    <mergeCell ref="E2:E3"/>
    <mergeCell ref="F2:F3"/>
    <mergeCell ref="G2:I2"/>
    <mergeCell ref="D16:D20"/>
    <mergeCell ref="E16:E20"/>
    <mergeCell ref="F16:F20"/>
    <mergeCell ref="G16:G20"/>
    <mergeCell ref="H16:H20"/>
    <mergeCell ref="I16:I20"/>
    <mergeCell ref="J4:J6"/>
    <mergeCell ref="N4:N6"/>
    <mergeCell ref="A11:A15"/>
    <mergeCell ref="B11:B15"/>
    <mergeCell ref="J39:J41"/>
    <mergeCell ref="N39:N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</mergeCells>
  <hyperlinks>
    <hyperlink ref="N4" r:id="rId1" display="http://www.consorzioserviziavanzati.it/"/>
    <hyperlink ref="N10" r:id="rId2" display="http://www.distripark.it/"/>
    <hyperlink ref="N11" r:id="rId3"/>
    <hyperlink ref="N16" r:id="rId4"/>
    <hyperlink ref="N24" r:id="rId5" display="http://www.aeroportidipuglia.it/"/>
    <hyperlink ref="N34" r:id="rId6" display="http://www.tecnoholding.it/"/>
    <hyperlink ref="N42" r:id="rId7" display="http://www.tecnoservicecamere.it/"/>
    <hyperlink ref="N61" r:id="rId8" display="http://www.retecamere.it/"/>
    <hyperlink ref="N62" r:id="rId9" display="http://www.ecocerved.it/"/>
    <hyperlink ref="N67" r:id="rId10" display="http://www.isnart.it/"/>
    <hyperlink ref="N70" r:id="rId11" display="http://www.icoutsourcing.it/"/>
    <hyperlink ref="N75" r:id="rId12" display="http://www.sicamera.camcom.it/"/>
    <hyperlink ref="N92" r:id="rId13" display="http://www.galmagnagrecia.it/"/>
    <hyperlink ref="N103" r:id="rId14" display="http://www.galvalleditria.it/"/>
    <hyperlink ref="N116" r:id="rId15" display="http://www.luoghidelmito.it/"/>
    <hyperlink ref="N21" r:id="rId16"/>
    <hyperlink ref="N127" r:id="rId17"/>
    <hyperlink ref="N29" r:id="rId18"/>
    <hyperlink ref="N39" r:id="rId19"/>
    <hyperlink ref="N29:N33" r:id="rId20" display="https://www.tecnoborsa.com/amministrazione-trasparente/"/>
    <hyperlink ref="N16:N20" r:id="rId21" display="www.infocamere.it"/>
  </hyperlinks>
  <pageMargins left="0.35433070866141736" right="0.23622047244094491" top="0.74803149606299213" bottom="0.63" header="0.31496062992125984" footer="0.31496062992125984"/>
  <pageSetup paperSize="8" scale="135" fitToHeight="100" orientation="landscape" r:id="rId2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2</vt:lpstr>
      <vt:lpstr>'Table 2'!Area_stampa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Corona</dc:creator>
  <cp:lastModifiedBy>Portatile_Dora</cp:lastModifiedBy>
  <cp:lastPrinted>2024-05-29T08:47:07Z</cp:lastPrinted>
  <dcterms:created xsi:type="dcterms:W3CDTF">2024-05-24T10:04:49Z</dcterms:created>
  <dcterms:modified xsi:type="dcterms:W3CDTF">2024-05-29T08:47:23Z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2022-06-16T00:00:00Z</vt:filetime>
  </property>
  <property fmtid="{D5CDD505-2E9C-101B-9397-08002B2CF9AE}" pid="3" name="Creator">
    <vt:lpwstr>Microsoft® Office Excel® 2007</vt:lpwstr>
  </property>
  <property fmtid="{D5CDD505-2E9C-101B-9397-08002B2CF9AE}" pid="4" name="LastSaved">
    <vt:filetime>2024-05-24T00:00:00Z</vt:filetime>
  </property>
  <property fmtid="{D5CDD505-2E9C-101B-9397-08002B2CF9AE}" pid="5" name="Producer">
    <vt:lpwstr>Microsoft® Office Excel® 2007</vt:lpwstr>
  </property>
</Properties>
</file>